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wthpointproperties-my.sharepoint.com/personal/jhammann_growthpoint_co_za/Documents/H-Drive/Smartmove tracking/Relaunch Smartmove March 2020/Smartmove updated June 2024/"/>
    </mc:Choice>
  </mc:AlternateContent>
  <xr:revisionPtr revIDLastSave="247" documentId="8_{E06A8AA9-CB46-41FB-87C5-FD677B9D1959}" xr6:coauthVersionLast="47" xr6:coauthVersionMax="47" xr10:uidLastSave="{B4880890-7675-4D96-8C67-88BABE4D7544}"/>
  <bookViews>
    <workbookView xWindow="28680" yWindow="-120" windowWidth="29040" windowHeight="15720" xr2:uid="{6BAB4093-51C3-4C5E-AFEE-07815827989B}"/>
  </bookViews>
  <sheets>
    <sheet name="Calculator" sheetId="1" r:id="rId1"/>
    <sheet name="Rent Reduction Calculations" sheetId="4" state="hidden" r:id="rId2"/>
    <sheet name="Total Benefit" sheetId="5" state="hidden" r:id="rId3"/>
    <sheet name="Sheet1" sheetId="3" state="hidden" r:id="rId4"/>
  </sheets>
  <definedNames>
    <definedName name="_xlnm.Print_Area" localSheetId="0">Calculator!$A$1:$J$60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5" l="1"/>
  <c r="B47" i="5"/>
  <c r="B55" i="5"/>
  <c r="B39" i="5"/>
  <c r="C38" i="5"/>
  <c r="B40" i="5" s="1"/>
  <c r="B54" i="5" l="1"/>
  <c r="B60" i="5"/>
  <c r="B44" i="5"/>
  <c r="B61" i="5"/>
  <c r="B45" i="5"/>
  <c r="B59" i="5"/>
  <c r="B51" i="5"/>
  <c r="B43" i="5"/>
  <c r="B42" i="5"/>
  <c r="B62" i="5"/>
  <c r="B53" i="5"/>
  <c r="B52" i="5"/>
  <c r="B58" i="5"/>
  <c r="B50" i="5"/>
  <c r="B57" i="5"/>
  <c r="B49" i="5"/>
  <c r="B41" i="5"/>
  <c r="B56" i="5"/>
  <c r="B48" i="5"/>
  <c r="G33" i="1" l="1"/>
  <c r="G32" i="1"/>
  <c r="G28" i="1"/>
  <c r="G29" i="1"/>
  <c r="G30" i="1"/>
  <c r="G27" i="1"/>
  <c r="G25" i="1"/>
  <c r="G24" i="1"/>
  <c r="G23" i="1"/>
  <c r="J3" i="4"/>
  <c r="J4" i="4" s="1"/>
  <c r="I3" i="4"/>
  <c r="I4" i="4" s="1"/>
  <c r="H3" i="4"/>
  <c r="T3" i="4" s="1"/>
  <c r="G3" i="4"/>
  <c r="S3" i="4" s="1"/>
  <c r="F3" i="4"/>
  <c r="E3" i="4"/>
  <c r="E4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B3" i="4"/>
  <c r="F41" i="1" s="1"/>
  <c r="F44" i="1" l="1"/>
  <c r="H44" i="1" s="1"/>
  <c r="I44" i="1" s="1"/>
  <c r="I43" i="1"/>
  <c r="H43" i="1"/>
  <c r="N3" i="4"/>
  <c r="N4" i="4" s="1"/>
  <c r="N5" i="4" s="1"/>
  <c r="N6" i="4" s="1"/>
  <c r="J5" i="4"/>
  <c r="V4" i="4"/>
  <c r="I5" i="4"/>
  <c r="U4" i="4"/>
  <c r="E5" i="4"/>
  <c r="Q4" i="4"/>
  <c r="B4" i="4"/>
  <c r="B5" i="4" s="1"/>
  <c r="G26" i="1"/>
  <c r="H41" i="1" s="1"/>
  <c r="U3" i="4"/>
  <c r="V3" i="4"/>
  <c r="G4" i="4"/>
  <c r="P3" i="4"/>
  <c r="P4" i="4" s="1"/>
  <c r="P5" i="4" s="1"/>
  <c r="P6" i="4" s="1"/>
  <c r="P7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P39" i="4" s="1"/>
  <c r="P40" i="4" s="1"/>
  <c r="P41" i="4" s="1"/>
  <c r="P42" i="4" s="1"/>
  <c r="P43" i="4" s="1"/>
  <c r="P44" i="4" s="1"/>
  <c r="P45" i="4" s="1"/>
  <c r="P46" i="4" s="1"/>
  <c r="P47" i="4" s="1"/>
  <c r="P48" i="4" s="1"/>
  <c r="P49" i="4" s="1"/>
  <c r="P50" i="4" s="1"/>
  <c r="P51" i="4" s="1"/>
  <c r="P52" i="4" s="1"/>
  <c r="P53" i="4" s="1"/>
  <c r="P54" i="4" s="1"/>
  <c r="P55" i="4" s="1"/>
  <c r="P56" i="4" s="1"/>
  <c r="P57" i="4" s="1"/>
  <c r="P58" i="4" s="1"/>
  <c r="P59" i="4" s="1"/>
  <c r="P60" i="4" s="1"/>
  <c r="P61" i="4" s="1"/>
  <c r="P62" i="4" s="1"/>
  <c r="Q3" i="4"/>
  <c r="O3" i="4"/>
  <c r="O4" i="4" s="1"/>
  <c r="O5" i="4" s="1"/>
  <c r="O6" i="4" s="1"/>
  <c r="O7" i="4" s="1"/>
  <c r="O8" i="4" s="1"/>
  <c r="O9" i="4" s="1"/>
  <c r="O10" i="4" s="1"/>
  <c r="O11" i="4" s="1"/>
  <c r="O12" i="4" s="1"/>
  <c r="O13" i="4" s="1"/>
  <c r="O14" i="4" s="1"/>
  <c r="H4" i="4"/>
  <c r="L3" i="4"/>
  <c r="M3" i="4" s="1"/>
  <c r="R3" i="4"/>
  <c r="F4" i="4"/>
  <c r="O15" i="4" l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J6" i="4"/>
  <c r="V5" i="4"/>
  <c r="I6" i="4"/>
  <c r="U5" i="4"/>
  <c r="H5" i="4"/>
  <c r="T4" i="4"/>
  <c r="G5" i="4"/>
  <c r="S4" i="4"/>
  <c r="F5" i="4"/>
  <c r="R4" i="4"/>
  <c r="E6" i="4"/>
  <c r="Q5" i="4"/>
  <c r="G35" i="1"/>
  <c r="B6" i="4"/>
  <c r="N7" i="4"/>
  <c r="L4" i="4"/>
  <c r="M4" i="4" s="1"/>
  <c r="X3" i="4"/>
  <c r="Y3" i="4" s="1"/>
  <c r="Z3" i="4" s="1"/>
  <c r="X4" i="4" l="1"/>
  <c r="Y4" i="4" s="1"/>
  <c r="Z4" i="4" s="1"/>
  <c r="J7" i="4"/>
  <c r="V6" i="4"/>
  <c r="I7" i="4"/>
  <c r="U6" i="4"/>
  <c r="H6" i="4"/>
  <c r="T5" i="4"/>
  <c r="G6" i="4"/>
  <c r="S5" i="4"/>
  <c r="L5" i="4"/>
  <c r="M5" i="4" s="1"/>
  <c r="F6" i="4"/>
  <c r="R5" i="4"/>
  <c r="E7" i="4"/>
  <c r="Q6" i="4"/>
  <c r="N8" i="4"/>
  <c r="B7" i="4"/>
  <c r="J8" i="4" l="1"/>
  <c r="V7" i="4"/>
  <c r="I8" i="4"/>
  <c r="U7" i="4"/>
  <c r="H7" i="4"/>
  <c r="T6" i="4"/>
  <c r="X5" i="4"/>
  <c r="Y5" i="4" s="1"/>
  <c r="Z5" i="4" s="1"/>
  <c r="G7" i="4"/>
  <c r="S6" i="4"/>
  <c r="F7" i="4"/>
  <c r="R6" i="4"/>
  <c r="L6" i="4"/>
  <c r="M6" i="4" s="1"/>
  <c r="E8" i="4"/>
  <c r="Q7" i="4"/>
  <c r="B8" i="4"/>
  <c r="N9" i="4"/>
  <c r="B12" i="3"/>
  <c r="B11" i="3"/>
  <c r="C11" i="3" s="1"/>
  <c r="F26" i="1"/>
  <c r="X6" i="4" l="1"/>
  <c r="Y6" i="4" s="1"/>
  <c r="Z6" i="4" s="1"/>
  <c r="J9" i="4"/>
  <c r="V8" i="4"/>
  <c r="I9" i="4"/>
  <c r="U8" i="4"/>
  <c r="H8" i="4"/>
  <c r="T7" i="4"/>
  <c r="L7" i="4"/>
  <c r="M7" i="4" s="1"/>
  <c r="G8" i="4"/>
  <c r="S7" i="4"/>
  <c r="F8" i="4"/>
  <c r="R7" i="4"/>
  <c r="E9" i="4"/>
  <c r="Q8" i="4"/>
  <c r="N10" i="4"/>
  <c r="B9" i="4"/>
  <c r="X7" i="4" l="1"/>
  <c r="Y7" i="4" s="1"/>
  <c r="Z7" i="4" s="1"/>
  <c r="J10" i="4"/>
  <c r="V9" i="4"/>
  <c r="I10" i="4"/>
  <c r="U9" i="4"/>
  <c r="L8" i="4"/>
  <c r="M8" i="4" s="1"/>
  <c r="H9" i="4"/>
  <c r="T8" i="4"/>
  <c r="G9" i="4"/>
  <c r="S8" i="4"/>
  <c r="F9" i="4"/>
  <c r="R8" i="4"/>
  <c r="E10" i="4"/>
  <c r="Q9" i="4"/>
  <c r="N11" i="4"/>
  <c r="B10" i="4"/>
  <c r="J11" i="4" l="1"/>
  <c r="V10" i="4"/>
  <c r="I11" i="4"/>
  <c r="U10" i="4"/>
  <c r="H10" i="4"/>
  <c r="T9" i="4"/>
  <c r="X8" i="4"/>
  <c r="Y8" i="4" s="1"/>
  <c r="Z8" i="4" s="1"/>
  <c r="G10" i="4"/>
  <c r="S9" i="4"/>
  <c r="F10" i="4"/>
  <c r="R9" i="4"/>
  <c r="L9" i="4"/>
  <c r="M9" i="4" s="1"/>
  <c r="E11" i="4"/>
  <c r="Q10" i="4"/>
  <c r="N12" i="4"/>
  <c r="B11" i="4"/>
  <c r="X9" i="4" l="1"/>
  <c r="Y9" i="4" s="1"/>
  <c r="Z9" i="4" s="1"/>
  <c r="L10" i="4"/>
  <c r="M10" i="4" s="1"/>
  <c r="J12" i="4"/>
  <c r="V11" i="4"/>
  <c r="I12" i="4"/>
  <c r="U11" i="4"/>
  <c r="H11" i="4"/>
  <c r="T10" i="4"/>
  <c r="G11" i="4"/>
  <c r="S10" i="4"/>
  <c r="F11" i="4"/>
  <c r="R10" i="4"/>
  <c r="E12" i="4"/>
  <c r="Q11" i="4"/>
  <c r="N13" i="4"/>
  <c r="B12" i="4"/>
  <c r="J13" i="4" l="1"/>
  <c r="V12" i="4"/>
  <c r="I13" i="4"/>
  <c r="U12" i="4"/>
  <c r="H12" i="4"/>
  <c r="T11" i="4"/>
  <c r="L11" i="4"/>
  <c r="M11" i="4" s="1"/>
  <c r="X10" i="4"/>
  <c r="Y10" i="4" s="1"/>
  <c r="Z10" i="4" s="1"/>
  <c r="G12" i="4"/>
  <c r="S11" i="4"/>
  <c r="F12" i="4"/>
  <c r="R11" i="4"/>
  <c r="E13" i="4"/>
  <c r="Q12" i="4"/>
  <c r="N14" i="4"/>
  <c r="N15" i="4" s="1"/>
  <c r="B13" i="4"/>
  <c r="X11" i="4" l="1"/>
  <c r="Y11" i="4" s="1"/>
  <c r="Z11" i="4" s="1"/>
  <c r="J14" i="4"/>
  <c r="V13" i="4"/>
  <c r="I14" i="4"/>
  <c r="U13" i="4"/>
  <c r="H13" i="4"/>
  <c r="T12" i="4"/>
  <c r="G13" i="4"/>
  <c r="S12" i="4"/>
  <c r="F13" i="4"/>
  <c r="R12" i="4"/>
  <c r="L12" i="4"/>
  <c r="M12" i="4" s="1"/>
  <c r="E14" i="4"/>
  <c r="Q13" i="4"/>
  <c r="B14" i="4"/>
  <c r="L13" i="4" l="1"/>
  <c r="M13" i="4" s="1"/>
  <c r="X12" i="4"/>
  <c r="Y12" i="4" s="1"/>
  <c r="Z12" i="4" s="1"/>
  <c r="J15" i="4"/>
  <c r="V14" i="4"/>
  <c r="I15" i="4"/>
  <c r="U14" i="4"/>
  <c r="H14" i="4"/>
  <c r="T13" i="4"/>
  <c r="G14" i="4"/>
  <c r="S13" i="4"/>
  <c r="F14" i="4"/>
  <c r="R13" i="4"/>
  <c r="E15" i="4"/>
  <c r="Q14" i="4"/>
  <c r="N16" i="4"/>
  <c r="B15" i="4"/>
  <c r="L14" i="4" l="1"/>
  <c r="M14" i="4" s="1"/>
  <c r="X13" i="4"/>
  <c r="Y13" i="4" s="1"/>
  <c r="Z13" i="4" s="1"/>
  <c r="J16" i="4"/>
  <c r="V15" i="4"/>
  <c r="I16" i="4"/>
  <c r="U15" i="4"/>
  <c r="H15" i="4"/>
  <c r="T14" i="4"/>
  <c r="G15" i="4"/>
  <c r="S14" i="4"/>
  <c r="F15" i="4"/>
  <c r="R14" i="4"/>
  <c r="E16" i="4"/>
  <c r="Q15" i="4"/>
  <c r="B16" i="4"/>
  <c r="N17" i="4"/>
  <c r="X14" i="4" l="1"/>
  <c r="Y14" i="4" s="1"/>
  <c r="Z14" i="4" s="1"/>
  <c r="J17" i="4"/>
  <c r="V16" i="4"/>
  <c r="I17" i="4"/>
  <c r="U16" i="4"/>
  <c r="H16" i="4"/>
  <c r="T15" i="4"/>
  <c r="G16" i="4"/>
  <c r="S15" i="4"/>
  <c r="F16" i="4"/>
  <c r="R15" i="4"/>
  <c r="L15" i="4"/>
  <c r="M15" i="4" s="1"/>
  <c r="E17" i="4"/>
  <c r="Q16" i="4"/>
  <c r="N18" i="4"/>
  <c r="B17" i="4"/>
  <c r="X15" i="4" l="1"/>
  <c r="Y15" i="4" s="1"/>
  <c r="Z15" i="4" s="1"/>
  <c r="J18" i="4"/>
  <c r="V17" i="4"/>
  <c r="I18" i="4"/>
  <c r="U17" i="4"/>
  <c r="H17" i="4"/>
  <c r="T16" i="4"/>
  <c r="G17" i="4"/>
  <c r="S16" i="4"/>
  <c r="F17" i="4"/>
  <c r="R16" i="4"/>
  <c r="L16" i="4"/>
  <c r="M16" i="4" s="1"/>
  <c r="E18" i="4"/>
  <c r="Q17" i="4"/>
  <c r="N19" i="4"/>
  <c r="B18" i="4"/>
  <c r="X16" i="4" l="1"/>
  <c r="Y16" i="4" s="1"/>
  <c r="Z16" i="4" s="1"/>
  <c r="J19" i="4"/>
  <c r="V18" i="4"/>
  <c r="I19" i="4"/>
  <c r="U18" i="4"/>
  <c r="H18" i="4"/>
  <c r="T17" i="4"/>
  <c r="G18" i="4"/>
  <c r="S17" i="4"/>
  <c r="L17" i="4"/>
  <c r="M17" i="4" s="1"/>
  <c r="F18" i="4"/>
  <c r="R17" i="4"/>
  <c r="E19" i="4"/>
  <c r="Q18" i="4"/>
  <c r="N20" i="4"/>
  <c r="B19" i="4"/>
  <c r="X17" i="4" l="1"/>
  <c r="Y17" i="4" s="1"/>
  <c r="Z17" i="4" s="1"/>
  <c r="J20" i="4"/>
  <c r="V19" i="4"/>
  <c r="I20" i="4"/>
  <c r="U19" i="4"/>
  <c r="H19" i="4"/>
  <c r="T18" i="4"/>
  <c r="G19" i="4"/>
  <c r="S18" i="4"/>
  <c r="F19" i="4"/>
  <c r="R18" i="4"/>
  <c r="L18" i="4"/>
  <c r="M18" i="4" s="1"/>
  <c r="E20" i="4"/>
  <c r="Q19" i="4"/>
  <c r="N21" i="4"/>
  <c r="B20" i="4"/>
  <c r="X18" i="4" l="1"/>
  <c r="Y18" i="4" s="1"/>
  <c r="Z18" i="4" s="1"/>
  <c r="J21" i="4"/>
  <c r="V20" i="4"/>
  <c r="I21" i="4"/>
  <c r="U20" i="4"/>
  <c r="H20" i="4"/>
  <c r="T19" i="4"/>
  <c r="G20" i="4"/>
  <c r="S19" i="4"/>
  <c r="L19" i="4"/>
  <c r="M19" i="4" s="1"/>
  <c r="F20" i="4"/>
  <c r="R19" i="4"/>
  <c r="E21" i="4"/>
  <c r="Q20" i="4"/>
  <c r="B21" i="4"/>
  <c r="N22" i="4"/>
  <c r="L20" i="4" l="1"/>
  <c r="M20" i="4" s="1"/>
  <c r="X19" i="4"/>
  <c r="Y19" i="4" s="1"/>
  <c r="Z19" i="4" s="1"/>
  <c r="J22" i="4"/>
  <c r="V21" i="4"/>
  <c r="I22" i="4"/>
  <c r="U21" i="4"/>
  <c r="H21" i="4"/>
  <c r="T20" i="4"/>
  <c r="G21" i="4"/>
  <c r="S20" i="4"/>
  <c r="F21" i="4"/>
  <c r="R20" i="4"/>
  <c r="E22" i="4"/>
  <c r="Q21" i="4"/>
  <c r="B22" i="4"/>
  <c r="N23" i="4"/>
  <c r="X20" i="4" l="1"/>
  <c r="Y20" i="4" s="1"/>
  <c r="Z20" i="4" s="1"/>
  <c r="J23" i="4"/>
  <c r="V22" i="4"/>
  <c r="I23" i="4"/>
  <c r="U22" i="4"/>
  <c r="H22" i="4"/>
  <c r="T21" i="4"/>
  <c r="L21" i="4"/>
  <c r="M21" i="4" s="1"/>
  <c r="G22" i="4"/>
  <c r="S21" i="4"/>
  <c r="F22" i="4"/>
  <c r="R21" i="4"/>
  <c r="E23" i="4"/>
  <c r="Q22" i="4"/>
  <c r="N24" i="4"/>
  <c r="B23" i="4"/>
  <c r="X21" i="4" l="1"/>
  <c r="Y21" i="4" s="1"/>
  <c r="Z21" i="4" s="1"/>
  <c r="J24" i="4"/>
  <c r="V23" i="4"/>
  <c r="I24" i="4"/>
  <c r="U23" i="4"/>
  <c r="H23" i="4"/>
  <c r="T22" i="4"/>
  <c r="G23" i="4"/>
  <c r="S22" i="4"/>
  <c r="F23" i="4"/>
  <c r="R22" i="4"/>
  <c r="L22" i="4"/>
  <c r="M22" i="4" s="1"/>
  <c r="E24" i="4"/>
  <c r="Q23" i="4"/>
  <c r="B24" i="4"/>
  <c r="N25" i="4"/>
  <c r="X22" i="4" l="1"/>
  <c r="Y22" i="4" s="1"/>
  <c r="Z22" i="4" s="1"/>
  <c r="J25" i="4"/>
  <c r="V24" i="4"/>
  <c r="I25" i="4"/>
  <c r="U24" i="4"/>
  <c r="H24" i="4"/>
  <c r="T23" i="4"/>
  <c r="G24" i="4"/>
  <c r="S23" i="4"/>
  <c r="F24" i="4"/>
  <c r="R23" i="4"/>
  <c r="L23" i="4"/>
  <c r="M23" i="4" s="1"/>
  <c r="E25" i="4"/>
  <c r="Q24" i="4"/>
  <c r="N26" i="4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B25" i="4"/>
  <c r="X23" i="4" l="1"/>
  <c r="Y23" i="4" s="1"/>
  <c r="Z23" i="4" s="1"/>
  <c r="J26" i="4"/>
  <c r="V25" i="4"/>
  <c r="I26" i="4"/>
  <c r="U25" i="4"/>
  <c r="H25" i="4"/>
  <c r="T24" i="4"/>
  <c r="G25" i="4"/>
  <c r="S24" i="4"/>
  <c r="L24" i="4"/>
  <c r="M24" i="4" s="1"/>
  <c r="F25" i="4"/>
  <c r="R24" i="4"/>
  <c r="E26" i="4"/>
  <c r="Q25" i="4"/>
  <c r="B26" i="4"/>
  <c r="L25" i="4" l="1"/>
  <c r="M25" i="4" s="1"/>
  <c r="X24" i="4"/>
  <c r="Y24" i="4" s="1"/>
  <c r="Z24" i="4" s="1"/>
  <c r="J27" i="4"/>
  <c r="V26" i="4"/>
  <c r="I27" i="4"/>
  <c r="U26" i="4"/>
  <c r="H26" i="4"/>
  <c r="T25" i="4"/>
  <c r="G26" i="4"/>
  <c r="S25" i="4"/>
  <c r="F26" i="4"/>
  <c r="R25" i="4"/>
  <c r="E27" i="4"/>
  <c r="Q26" i="4"/>
  <c r="B27" i="4"/>
  <c r="X25" i="4" l="1"/>
  <c r="Y25" i="4" s="1"/>
  <c r="Z25" i="4" s="1"/>
  <c r="J28" i="4"/>
  <c r="V27" i="4"/>
  <c r="I28" i="4"/>
  <c r="U27" i="4"/>
  <c r="H27" i="4"/>
  <c r="T26" i="4"/>
  <c r="G27" i="4"/>
  <c r="S26" i="4"/>
  <c r="F27" i="4"/>
  <c r="R26" i="4"/>
  <c r="L26" i="4"/>
  <c r="M26" i="4" s="1"/>
  <c r="E28" i="4"/>
  <c r="Q27" i="4"/>
  <c r="B28" i="4"/>
  <c r="X26" i="4" l="1"/>
  <c r="Y26" i="4" s="1"/>
  <c r="Z26" i="4" s="1"/>
  <c r="J29" i="4"/>
  <c r="V28" i="4"/>
  <c r="I29" i="4"/>
  <c r="U28" i="4"/>
  <c r="H28" i="4"/>
  <c r="T27" i="4"/>
  <c r="G28" i="4"/>
  <c r="S27" i="4"/>
  <c r="F28" i="4"/>
  <c r="R27" i="4"/>
  <c r="L27" i="4"/>
  <c r="M27" i="4" s="1"/>
  <c r="E29" i="4"/>
  <c r="Q28" i="4"/>
  <c r="B29" i="4"/>
  <c r="X27" i="4" l="1"/>
  <c r="Y27" i="4" s="1"/>
  <c r="Z27" i="4" s="1"/>
  <c r="J30" i="4"/>
  <c r="V29" i="4"/>
  <c r="I30" i="4"/>
  <c r="U29" i="4"/>
  <c r="H29" i="4"/>
  <c r="T28" i="4"/>
  <c r="G29" i="4"/>
  <c r="S28" i="4"/>
  <c r="L28" i="4"/>
  <c r="M28" i="4" s="1"/>
  <c r="F29" i="4"/>
  <c r="R28" i="4"/>
  <c r="E30" i="4"/>
  <c r="Q29" i="4"/>
  <c r="B30" i="4"/>
  <c r="X28" i="4" l="1"/>
  <c r="Y28" i="4" s="1"/>
  <c r="Z28" i="4" s="1"/>
  <c r="J31" i="4"/>
  <c r="V30" i="4"/>
  <c r="I31" i="4"/>
  <c r="U30" i="4"/>
  <c r="H30" i="4"/>
  <c r="T29" i="4"/>
  <c r="G30" i="4"/>
  <c r="S29" i="4"/>
  <c r="L29" i="4"/>
  <c r="M29" i="4" s="1"/>
  <c r="F30" i="4"/>
  <c r="R29" i="4"/>
  <c r="E31" i="4"/>
  <c r="Q30" i="4"/>
  <c r="B31" i="4"/>
  <c r="X29" i="4" l="1"/>
  <c r="Y29" i="4" s="1"/>
  <c r="Z29" i="4" s="1"/>
  <c r="J32" i="4"/>
  <c r="V31" i="4"/>
  <c r="I32" i="4"/>
  <c r="U31" i="4"/>
  <c r="H31" i="4"/>
  <c r="T30" i="4"/>
  <c r="G31" i="4"/>
  <c r="S30" i="4"/>
  <c r="L30" i="4"/>
  <c r="M30" i="4" s="1"/>
  <c r="F31" i="4"/>
  <c r="R30" i="4"/>
  <c r="E32" i="4"/>
  <c r="Q31" i="4"/>
  <c r="B32" i="4"/>
  <c r="L31" i="4" l="1"/>
  <c r="M31" i="4" s="1"/>
  <c r="X30" i="4"/>
  <c r="Y30" i="4" s="1"/>
  <c r="Z30" i="4" s="1"/>
  <c r="J33" i="4"/>
  <c r="V32" i="4"/>
  <c r="I33" i="4"/>
  <c r="U32" i="4"/>
  <c r="H32" i="4"/>
  <c r="T31" i="4"/>
  <c r="G32" i="4"/>
  <c r="S31" i="4"/>
  <c r="F32" i="4"/>
  <c r="R31" i="4"/>
  <c r="E33" i="4"/>
  <c r="Q32" i="4"/>
  <c r="B33" i="4"/>
  <c r="L32" i="4" l="1"/>
  <c r="M32" i="4" s="1"/>
  <c r="X31" i="4"/>
  <c r="Y31" i="4" s="1"/>
  <c r="Z31" i="4" s="1"/>
  <c r="J34" i="4"/>
  <c r="V33" i="4"/>
  <c r="I34" i="4"/>
  <c r="U33" i="4"/>
  <c r="H33" i="4"/>
  <c r="T32" i="4"/>
  <c r="G33" i="4"/>
  <c r="S32" i="4"/>
  <c r="F33" i="4"/>
  <c r="R32" i="4"/>
  <c r="E34" i="4"/>
  <c r="Q33" i="4"/>
  <c r="B34" i="4"/>
  <c r="L33" i="4" l="1"/>
  <c r="M33" i="4" s="1"/>
  <c r="X32" i="4"/>
  <c r="Y32" i="4" s="1"/>
  <c r="Z32" i="4" s="1"/>
  <c r="J35" i="4"/>
  <c r="V34" i="4"/>
  <c r="I35" i="4"/>
  <c r="U34" i="4"/>
  <c r="H34" i="4"/>
  <c r="T33" i="4"/>
  <c r="G34" i="4"/>
  <c r="S33" i="4"/>
  <c r="F34" i="4"/>
  <c r="R33" i="4"/>
  <c r="E35" i="4"/>
  <c r="Q34" i="4"/>
  <c r="B35" i="4"/>
  <c r="L34" i="4" l="1"/>
  <c r="M34" i="4" s="1"/>
  <c r="X33" i="4"/>
  <c r="Y33" i="4" s="1"/>
  <c r="Z33" i="4" s="1"/>
  <c r="J36" i="4"/>
  <c r="V35" i="4"/>
  <c r="I36" i="4"/>
  <c r="U35" i="4"/>
  <c r="H35" i="4"/>
  <c r="T34" i="4"/>
  <c r="X34" i="4" s="1"/>
  <c r="G35" i="4"/>
  <c r="S34" i="4"/>
  <c r="F35" i="4"/>
  <c r="R34" i="4"/>
  <c r="E36" i="4"/>
  <c r="Q35" i="4"/>
  <c r="B36" i="4"/>
  <c r="J37" i="4" l="1"/>
  <c r="V36" i="4"/>
  <c r="I37" i="4"/>
  <c r="U36" i="4"/>
  <c r="H36" i="4"/>
  <c r="T35" i="4"/>
  <c r="L35" i="4"/>
  <c r="M35" i="4" s="1"/>
  <c r="G36" i="4"/>
  <c r="S35" i="4"/>
  <c r="F36" i="4"/>
  <c r="R35" i="4"/>
  <c r="E37" i="4"/>
  <c r="Q36" i="4"/>
  <c r="B37" i="4"/>
  <c r="Y34" i="4"/>
  <c r="Z34" i="4" s="1"/>
  <c r="X35" i="4" l="1"/>
  <c r="Y35" i="4" s="1"/>
  <c r="Z35" i="4" s="1"/>
  <c r="L36" i="4"/>
  <c r="M36" i="4" s="1"/>
  <c r="J38" i="4"/>
  <c r="V37" i="4"/>
  <c r="I38" i="4"/>
  <c r="U37" i="4"/>
  <c r="H37" i="4"/>
  <c r="T36" i="4"/>
  <c r="G37" i="4"/>
  <c r="S36" i="4"/>
  <c r="F37" i="4"/>
  <c r="R36" i="4"/>
  <c r="E38" i="4"/>
  <c r="Q37" i="4"/>
  <c r="B38" i="4"/>
  <c r="X36" i="4" l="1"/>
  <c r="Y36" i="4" s="1"/>
  <c r="Z36" i="4" s="1"/>
  <c r="J39" i="4"/>
  <c r="V38" i="4"/>
  <c r="I39" i="4"/>
  <c r="U38" i="4"/>
  <c r="H38" i="4"/>
  <c r="T37" i="4"/>
  <c r="G38" i="4"/>
  <c r="S37" i="4"/>
  <c r="L37" i="4"/>
  <c r="M37" i="4" s="1"/>
  <c r="F38" i="4"/>
  <c r="R37" i="4"/>
  <c r="E39" i="4"/>
  <c r="Q38" i="4"/>
  <c r="B39" i="4"/>
  <c r="X37" i="4" l="1"/>
  <c r="Y37" i="4" s="1"/>
  <c r="Z37" i="4" s="1"/>
  <c r="J40" i="4"/>
  <c r="V39" i="4"/>
  <c r="I40" i="4"/>
  <c r="U39" i="4"/>
  <c r="H39" i="4"/>
  <c r="T38" i="4"/>
  <c r="G39" i="4"/>
  <c r="S38" i="4"/>
  <c r="F39" i="4"/>
  <c r="R38" i="4"/>
  <c r="L38" i="4"/>
  <c r="E40" i="4"/>
  <c r="Q39" i="4"/>
  <c r="B40" i="4"/>
  <c r="X38" i="4" l="1"/>
  <c r="Y38" i="4" s="1"/>
  <c r="L39" i="4"/>
  <c r="J41" i="4"/>
  <c r="V40" i="4"/>
  <c r="I41" i="4"/>
  <c r="U40" i="4"/>
  <c r="H40" i="4"/>
  <c r="T39" i="4"/>
  <c r="M38" i="4"/>
  <c r="G40" i="4"/>
  <c r="S39" i="4"/>
  <c r="F40" i="4"/>
  <c r="R39" i="4"/>
  <c r="E41" i="4"/>
  <c r="Q40" i="4"/>
  <c r="B41" i="4"/>
  <c r="Z38" i="4" l="1"/>
  <c r="M39" i="4"/>
  <c r="X39" i="4"/>
  <c r="Y39" i="4" s="1"/>
  <c r="L40" i="4"/>
  <c r="J42" i="4"/>
  <c r="V41" i="4"/>
  <c r="I42" i="4"/>
  <c r="U41" i="4"/>
  <c r="H41" i="4"/>
  <c r="T40" i="4"/>
  <c r="G41" i="4"/>
  <c r="S40" i="4"/>
  <c r="F41" i="4"/>
  <c r="R40" i="4"/>
  <c r="E42" i="4"/>
  <c r="Q41" i="4"/>
  <c r="B42" i="4"/>
  <c r="M40" i="4" l="1"/>
  <c r="Z39" i="4"/>
  <c r="X40" i="4"/>
  <c r="Y40" i="4" s="1"/>
  <c r="J43" i="4"/>
  <c r="V42" i="4"/>
  <c r="I43" i="4"/>
  <c r="U42" i="4"/>
  <c r="H42" i="4"/>
  <c r="T41" i="4"/>
  <c r="G42" i="4"/>
  <c r="S41" i="4"/>
  <c r="F42" i="4"/>
  <c r="R41" i="4"/>
  <c r="L41" i="4"/>
  <c r="E43" i="4"/>
  <c r="Q42" i="4"/>
  <c r="B43" i="4"/>
  <c r="M41" i="4" l="1"/>
  <c r="Z40" i="4"/>
  <c r="X41" i="4"/>
  <c r="Y41" i="4" s="1"/>
  <c r="L42" i="4"/>
  <c r="J44" i="4"/>
  <c r="V43" i="4"/>
  <c r="I44" i="4"/>
  <c r="U43" i="4"/>
  <c r="H43" i="4"/>
  <c r="T42" i="4"/>
  <c r="G43" i="4"/>
  <c r="S42" i="4"/>
  <c r="F43" i="4"/>
  <c r="R42" i="4"/>
  <c r="E44" i="4"/>
  <c r="Q43" i="4"/>
  <c r="B44" i="4"/>
  <c r="M42" i="4" l="1"/>
  <c r="Z41" i="4"/>
  <c r="X42" i="4"/>
  <c r="Y42" i="4" s="1"/>
  <c r="J45" i="4"/>
  <c r="V44" i="4"/>
  <c r="I45" i="4"/>
  <c r="U44" i="4"/>
  <c r="H44" i="4"/>
  <c r="T43" i="4"/>
  <c r="G44" i="4"/>
  <c r="S43" i="4"/>
  <c r="F44" i="4"/>
  <c r="R43" i="4"/>
  <c r="L43" i="4"/>
  <c r="E45" i="4"/>
  <c r="Q44" i="4"/>
  <c r="B45" i="4"/>
  <c r="L44" i="4" l="1"/>
  <c r="M43" i="4"/>
  <c r="Z42" i="4"/>
  <c r="X43" i="4"/>
  <c r="Y43" i="4" s="1"/>
  <c r="J46" i="4"/>
  <c r="V45" i="4"/>
  <c r="I46" i="4"/>
  <c r="U45" i="4"/>
  <c r="H45" i="4"/>
  <c r="T44" i="4"/>
  <c r="G45" i="4"/>
  <c r="S44" i="4"/>
  <c r="F45" i="4"/>
  <c r="R44" i="4"/>
  <c r="E46" i="4"/>
  <c r="Q45" i="4"/>
  <c r="B46" i="4"/>
  <c r="M44" i="4" l="1"/>
  <c r="Z43" i="4"/>
  <c r="J47" i="4"/>
  <c r="V46" i="4"/>
  <c r="I47" i="4"/>
  <c r="U46" i="4"/>
  <c r="H46" i="4"/>
  <c r="T45" i="4"/>
  <c r="X44" i="4"/>
  <c r="Y44" i="4" s="1"/>
  <c r="Z44" i="4" s="1"/>
  <c r="G46" i="4"/>
  <c r="S45" i="4"/>
  <c r="F46" i="4"/>
  <c r="R45" i="4"/>
  <c r="L45" i="4"/>
  <c r="E47" i="4"/>
  <c r="Q46" i="4"/>
  <c r="B47" i="4"/>
  <c r="M45" i="4" l="1"/>
  <c r="X45" i="4"/>
  <c r="Y45" i="4" s="1"/>
  <c r="J48" i="4"/>
  <c r="V47" i="4"/>
  <c r="I48" i="4"/>
  <c r="U47" i="4"/>
  <c r="H47" i="4"/>
  <c r="T46" i="4"/>
  <c r="G47" i="4"/>
  <c r="S46" i="4"/>
  <c r="L46" i="4"/>
  <c r="F47" i="4"/>
  <c r="R46" i="4"/>
  <c r="E48" i="4"/>
  <c r="Q47" i="4"/>
  <c r="B48" i="4"/>
  <c r="M46" i="4" l="1"/>
  <c r="Z45" i="4"/>
  <c r="J49" i="4"/>
  <c r="V48" i="4"/>
  <c r="I49" i="4"/>
  <c r="U48" i="4"/>
  <c r="H48" i="4"/>
  <c r="T47" i="4"/>
  <c r="X46" i="4"/>
  <c r="Y46" i="4" s="1"/>
  <c r="G48" i="4"/>
  <c r="S47" i="4"/>
  <c r="F48" i="4"/>
  <c r="R47" i="4"/>
  <c r="L47" i="4"/>
  <c r="E49" i="4"/>
  <c r="Q48" i="4"/>
  <c r="B49" i="4"/>
  <c r="Z46" i="4" l="1"/>
  <c r="M47" i="4"/>
  <c r="X47" i="4"/>
  <c r="Y47" i="4" s="1"/>
  <c r="L48" i="4"/>
  <c r="J50" i="4"/>
  <c r="V49" i="4"/>
  <c r="I50" i="4"/>
  <c r="U49" i="4"/>
  <c r="H49" i="4"/>
  <c r="T48" i="4"/>
  <c r="G49" i="4"/>
  <c r="S48" i="4"/>
  <c r="F49" i="4"/>
  <c r="R48" i="4"/>
  <c r="E50" i="4"/>
  <c r="Q49" i="4"/>
  <c r="B50" i="4"/>
  <c r="Z47" i="4" l="1"/>
  <c r="M48" i="4"/>
  <c r="X48" i="4"/>
  <c r="Y48" i="4" s="1"/>
  <c r="J51" i="4"/>
  <c r="V50" i="4"/>
  <c r="I51" i="4"/>
  <c r="U50" i="4"/>
  <c r="H50" i="4"/>
  <c r="T49" i="4"/>
  <c r="G50" i="4"/>
  <c r="S49" i="4"/>
  <c r="F50" i="4"/>
  <c r="R49" i="4"/>
  <c r="L49" i="4"/>
  <c r="E51" i="4"/>
  <c r="Q50" i="4"/>
  <c r="B51" i="4"/>
  <c r="M49" i="4" l="1"/>
  <c r="Z48" i="4"/>
  <c r="X49" i="4"/>
  <c r="Y49" i="4" s="1"/>
  <c r="J52" i="4"/>
  <c r="V51" i="4"/>
  <c r="I52" i="4"/>
  <c r="U51" i="4"/>
  <c r="L50" i="4"/>
  <c r="H51" i="4"/>
  <c r="T50" i="4"/>
  <c r="G51" i="4"/>
  <c r="S50" i="4"/>
  <c r="F51" i="4"/>
  <c r="R50" i="4"/>
  <c r="E52" i="4"/>
  <c r="Q51" i="4"/>
  <c r="B52" i="4"/>
  <c r="Z49" i="4" l="1"/>
  <c r="M50" i="4"/>
  <c r="X50" i="4"/>
  <c r="Y50" i="4" s="1"/>
  <c r="J53" i="4"/>
  <c r="V52" i="4"/>
  <c r="I53" i="4"/>
  <c r="U52" i="4"/>
  <c r="L51" i="4"/>
  <c r="M51" i="4" s="1"/>
  <c r="H52" i="4"/>
  <c r="T51" i="4"/>
  <c r="G52" i="4"/>
  <c r="S51" i="4"/>
  <c r="F52" i="4"/>
  <c r="R51" i="4"/>
  <c r="E53" i="4"/>
  <c r="Q52" i="4"/>
  <c r="B53" i="4"/>
  <c r="Z50" i="4" l="1"/>
  <c r="X51" i="4"/>
  <c r="Y51" i="4" s="1"/>
  <c r="Z51" i="4" s="1"/>
  <c r="J54" i="4"/>
  <c r="V53" i="4"/>
  <c r="I54" i="4"/>
  <c r="U53" i="4"/>
  <c r="H53" i="4"/>
  <c r="T52" i="4"/>
  <c r="G53" i="4"/>
  <c r="S52" i="4"/>
  <c r="F53" i="4"/>
  <c r="R52" i="4"/>
  <c r="L52" i="4"/>
  <c r="M52" i="4" s="1"/>
  <c r="E54" i="4"/>
  <c r="Q53" i="4"/>
  <c r="B54" i="4"/>
  <c r="L53" i="4" l="1"/>
  <c r="M53" i="4" s="1"/>
  <c r="X52" i="4"/>
  <c r="Y52" i="4" s="1"/>
  <c r="Z52" i="4" s="1"/>
  <c r="J55" i="4"/>
  <c r="V54" i="4"/>
  <c r="I55" i="4"/>
  <c r="U54" i="4"/>
  <c r="H54" i="4"/>
  <c r="T53" i="4"/>
  <c r="G54" i="4"/>
  <c r="S53" i="4"/>
  <c r="F54" i="4"/>
  <c r="R53" i="4"/>
  <c r="E55" i="4"/>
  <c r="Q54" i="4"/>
  <c r="B55" i="4"/>
  <c r="X53" i="4" l="1"/>
  <c r="Y53" i="4" s="1"/>
  <c r="Z53" i="4" s="1"/>
  <c r="L54" i="4"/>
  <c r="M54" i="4" s="1"/>
  <c r="J56" i="4"/>
  <c r="V55" i="4"/>
  <c r="I56" i="4"/>
  <c r="U55" i="4"/>
  <c r="H55" i="4"/>
  <c r="T54" i="4"/>
  <c r="G55" i="4"/>
  <c r="S54" i="4"/>
  <c r="F55" i="4"/>
  <c r="R54" i="4"/>
  <c r="E56" i="4"/>
  <c r="Q55" i="4"/>
  <c r="B56" i="4"/>
  <c r="J57" i="4" l="1"/>
  <c r="V56" i="4"/>
  <c r="I57" i="4"/>
  <c r="U56" i="4"/>
  <c r="H56" i="4"/>
  <c r="T55" i="4"/>
  <c r="X54" i="4"/>
  <c r="Y54" i="4" s="1"/>
  <c r="Z54" i="4" s="1"/>
  <c r="G56" i="4"/>
  <c r="S55" i="4"/>
  <c r="F56" i="4"/>
  <c r="R55" i="4"/>
  <c r="L55" i="4"/>
  <c r="M55" i="4" s="1"/>
  <c r="E57" i="4"/>
  <c r="Q56" i="4"/>
  <c r="B57" i="4"/>
  <c r="L56" i="4" l="1"/>
  <c r="X55" i="4"/>
  <c r="Y55" i="4" s="1"/>
  <c r="Z55" i="4" s="1"/>
  <c r="J58" i="4"/>
  <c r="V57" i="4"/>
  <c r="I58" i="4"/>
  <c r="U57" i="4"/>
  <c r="H57" i="4"/>
  <c r="T56" i="4"/>
  <c r="M56" i="4"/>
  <c r="G57" i="4"/>
  <c r="S56" i="4"/>
  <c r="F57" i="4"/>
  <c r="R56" i="4"/>
  <c r="E58" i="4"/>
  <c r="Q57" i="4"/>
  <c r="B58" i="4"/>
  <c r="L57" i="4" l="1"/>
  <c r="M57" i="4" s="1"/>
  <c r="X56" i="4"/>
  <c r="Y56" i="4" s="1"/>
  <c r="Z56" i="4" s="1"/>
  <c r="J59" i="4"/>
  <c r="V58" i="4"/>
  <c r="I59" i="4"/>
  <c r="U58" i="4"/>
  <c r="H58" i="4"/>
  <c r="T57" i="4"/>
  <c r="G58" i="4"/>
  <c r="S57" i="4"/>
  <c r="F58" i="4"/>
  <c r="R57" i="4"/>
  <c r="E59" i="4"/>
  <c r="Q58" i="4"/>
  <c r="B59" i="4"/>
  <c r="L58" i="4" l="1"/>
  <c r="M58" i="4" s="1"/>
  <c r="X57" i="4"/>
  <c r="Y57" i="4" s="1"/>
  <c r="Z57" i="4" s="1"/>
  <c r="J60" i="4"/>
  <c r="V59" i="4"/>
  <c r="I60" i="4"/>
  <c r="U59" i="4"/>
  <c r="H59" i="4"/>
  <c r="T58" i="4"/>
  <c r="G59" i="4"/>
  <c r="S58" i="4"/>
  <c r="F59" i="4"/>
  <c r="R58" i="4"/>
  <c r="E60" i="4"/>
  <c r="Q59" i="4"/>
  <c r="B60" i="4"/>
  <c r="X58" i="4" l="1"/>
  <c r="Y58" i="4" s="1"/>
  <c r="Z58" i="4" s="1"/>
  <c r="J61" i="4"/>
  <c r="V60" i="4"/>
  <c r="I61" i="4"/>
  <c r="U60" i="4"/>
  <c r="H60" i="4"/>
  <c r="T59" i="4"/>
  <c r="G60" i="4"/>
  <c r="S59" i="4"/>
  <c r="F60" i="4"/>
  <c r="R59" i="4"/>
  <c r="L59" i="4"/>
  <c r="M59" i="4" s="1"/>
  <c r="E61" i="4"/>
  <c r="Q60" i="4"/>
  <c r="B61" i="4"/>
  <c r="X59" i="4" l="1"/>
  <c r="Y59" i="4" s="1"/>
  <c r="Z59" i="4" s="1"/>
  <c r="J62" i="4"/>
  <c r="V62" i="4" s="1"/>
  <c r="V61" i="4"/>
  <c r="I62" i="4"/>
  <c r="U62" i="4" s="1"/>
  <c r="U61" i="4"/>
  <c r="L60" i="4"/>
  <c r="M60" i="4" s="1"/>
  <c r="H61" i="4"/>
  <c r="T60" i="4"/>
  <c r="G61" i="4"/>
  <c r="S60" i="4"/>
  <c r="F61" i="4"/>
  <c r="R60" i="4"/>
  <c r="E62" i="4"/>
  <c r="Q62" i="4" s="1"/>
  <c r="Q61" i="4"/>
  <c r="B62" i="4"/>
  <c r="X60" i="4" l="1"/>
  <c r="Y60" i="4" s="1"/>
  <c r="Z60" i="4" s="1"/>
  <c r="H62" i="4"/>
  <c r="T62" i="4" s="1"/>
  <c r="T61" i="4"/>
  <c r="G62" i="4"/>
  <c r="S62" i="4" s="1"/>
  <c r="S61" i="4"/>
  <c r="F62" i="4"/>
  <c r="R62" i="4" s="1"/>
  <c r="R61" i="4"/>
  <c r="L61" i="4"/>
  <c r="M61" i="4" s="1"/>
  <c r="X61" i="4" l="1"/>
  <c r="Y61" i="4" s="1"/>
  <c r="Z61" i="4" s="1"/>
  <c r="L62" i="4"/>
  <c r="H46" i="1" s="1"/>
  <c r="H49" i="1" s="1"/>
  <c r="X62" i="4"/>
  <c r="M62" i="4" l="1"/>
  <c r="Y62" i="4"/>
  <c r="Z62" i="4" l="1"/>
  <c r="H53" i="1" l="1"/>
  <c r="H58" i="1" s="1"/>
  <c r="H57" i="1" l="1"/>
  <c r="B57" i="1"/>
  <c r="E57" i="1" l="1"/>
  <c r="D57" i="1"/>
  <c r="I60" i="1" l="1"/>
  <c r="B58" i="1"/>
  <c r="E58" i="1" s="1"/>
  <c r="D58" i="1" l="1"/>
</calcChain>
</file>

<file path=xl/sharedStrings.xml><?xml version="1.0" encoding="utf-8"?>
<sst xmlns="http://schemas.openxmlformats.org/spreadsheetml/2006/main" count="95" uniqueCount="75">
  <si>
    <t>GLA</t>
  </si>
  <si>
    <t>Basement Bays</t>
  </si>
  <si>
    <t>Covered Bays</t>
  </si>
  <si>
    <t>Open Bays</t>
  </si>
  <si>
    <t>Period (months)</t>
  </si>
  <si>
    <t>Net Rental</t>
  </si>
  <si>
    <t>Basement Rate</t>
  </si>
  <si>
    <t>Covered Rate</t>
  </si>
  <si>
    <t>Open Rate</t>
  </si>
  <si>
    <t>Month</t>
  </si>
  <si>
    <t>Net Rent</t>
  </si>
  <si>
    <t>Grand Total</t>
  </si>
  <si>
    <t>Normal Deal</t>
  </si>
  <si>
    <t>Shadenet Bays</t>
  </si>
  <si>
    <t>Rental Type</t>
  </si>
  <si>
    <t>Annual Esc.</t>
  </si>
  <si>
    <t>Operating Cost</t>
  </si>
  <si>
    <t>Rates Recovery</t>
  </si>
  <si>
    <t>GROSS RENTAL</t>
  </si>
  <si>
    <t>Actual</t>
  </si>
  <si>
    <t>Storeroom</t>
  </si>
  <si>
    <t>Balcony/Patio</t>
  </si>
  <si>
    <t>Shadenet Rate</t>
  </si>
  <si>
    <t>O/C</t>
  </si>
  <si>
    <t>Basement Parking</t>
  </si>
  <si>
    <t>Covered Parking</t>
  </si>
  <si>
    <t>Shadenet Parking</t>
  </si>
  <si>
    <t>Open Parking</t>
  </si>
  <si>
    <t>Balcony/ Patio</t>
  </si>
  <si>
    <t>bays</t>
  </si>
  <si>
    <t>Value</t>
  </si>
  <si>
    <t>No Esc</t>
  </si>
  <si>
    <t>Monthly Grand Total</t>
  </si>
  <si>
    <t>Commulative Total</t>
  </si>
  <si>
    <t>Diff</t>
  </si>
  <si>
    <t>Value of TI contribution</t>
  </si>
  <si>
    <t>Value of Rent Free</t>
  </si>
  <si>
    <t>Accepted</t>
  </si>
  <si>
    <t>ü</t>
  </si>
  <si>
    <t>û</t>
  </si>
  <si>
    <t>Period</t>
  </si>
  <si>
    <t>Nr esc</t>
  </si>
  <si>
    <t>Nr of Max Esc</t>
  </si>
  <si>
    <t>% of 1st Year Gross</t>
  </si>
  <si>
    <t>SPACE DETAILS</t>
  </si>
  <si>
    <t>Monthly Amount</t>
  </si>
  <si>
    <t>GRAND TOTAL</t>
  </si>
  <si>
    <t>BENEFIT CALCULATION AND BREAKDOWN</t>
  </si>
  <si>
    <t>3 Months Deposit</t>
  </si>
  <si>
    <t>Undeposit %</t>
  </si>
  <si>
    <t>All amounts exclude VAT</t>
  </si>
  <si>
    <t>Complete Cells highlighted in grey</t>
  </si>
  <si>
    <t>Rent Free allocated</t>
  </si>
  <si>
    <r>
      <t>R0/m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</si>
  <si>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R1/m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</si>
  <si>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R2/m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</si>
  <si>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R3/m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</si>
  <si>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R4/m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</si>
  <si>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R5/m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</si>
  <si>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</t>
    </r>
    <r>
      <rPr>
        <b/>
        <vertAlign val="superscript"/>
        <sz val="12"/>
        <color theme="0"/>
        <rFont val="Trebuchet MS"/>
        <family val="2"/>
      </rPr>
      <t>ST</t>
    </r>
    <r>
      <rPr>
        <b/>
        <sz val="12"/>
        <color theme="0"/>
        <rFont val="Trebuchet MS"/>
        <family val="2"/>
      </rPr>
      <t xml:space="preserve"> YEAR</t>
    </r>
    <r>
      <rPr>
        <b/>
        <sz val="14"/>
        <color theme="0"/>
        <rFont val="Trebuchet MS"/>
        <family val="2"/>
      </rPr>
      <t xml:space="preserve"> ASKING</t>
    </r>
    <r>
      <rPr>
        <b/>
        <sz val="12"/>
        <color theme="0"/>
        <rFont val="Trebuchet MS"/>
        <family val="2"/>
      </rPr>
      <t xml:space="preserve"> RENTAL DETAILS</t>
    </r>
  </si>
  <si>
    <t>Rent Free</t>
  </si>
  <si>
    <t>Commencement Date</t>
  </si>
  <si>
    <t>LOADING OF RENT FREE IN LEASE</t>
  </si>
  <si>
    <t>Rent Free nr. of months based on Actual Gross Rental:</t>
  </si>
  <si>
    <t>Monthly Amount excl VAT</t>
  </si>
  <si>
    <t>From</t>
  </si>
  <si>
    <t>To</t>
  </si>
  <si>
    <t>TEST</t>
  </si>
  <si>
    <r>
      <t>Rate/m</t>
    </r>
    <r>
      <rPr>
        <i/>
        <vertAlign val="superscript"/>
        <sz val="12"/>
        <color theme="1"/>
        <rFont val="Trebuchet MS"/>
        <family val="2"/>
      </rPr>
      <t>2</t>
    </r>
    <r>
      <rPr>
        <i/>
        <sz val="12"/>
        <color theme="1"/>
        <rFont val="Trebuchet MS"/>
        <family val="2"/>
      </rPr>
      <t xml:space="preserve"> or bay</t>
    </r>
  </si>
  <si>
    <r>
      <t>m</t>
    </r>
    <r>
      <rPr>
        <vertAlign val="superscript"/>
        <sz val="12"/>
        <color theme="1"/>
        <rFont val="Trebuchet MS"/>
        <family val="2"/>
      </rPr>
      <t>2</t>
    </r>
  </si>
  <si>
    <t>Months</t>
  </si>
  <si>
    <t>Benefit</t>
  </si>
  <si>
    <t>Undeposit payable by Tenant subject to qualification</t>
  </si>
  <si>
    <r>
      <t xml:space="preserve">SMARTMOVE CALCULATOR
</t>
    </r>
    <r>
      <rPr>
        <b/>
        <sz val="8"/>
        <color theme="0"/>
        <rFont val="Trebuchet MS"/>
        <family val="2"/>
      </rPr>
      <t>T&amp;C's apply                                                 Version:  June 2024</t>
    </r>
  </si>
  <si>
    <t>Total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</si>
</sst>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[$R-1C09]* #,##0.00_-;\-[$R-1C09]* #,##0.00_-;_-[$R-1C09]* &quot;-&quot;??_-;_-@_-"/>
    <numFmt numFmtId="169" formatCode="&quot;R&quot;#,##0.00"/>
    <numFmt numFmtId="170" formatCode="[$R-1C09]#,##0.00;\-[$R-1C09]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6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4"/>
      <color theme="1"/>
      <name val="Wingdings"/>
      <charset val="2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i/>
      <sz val="14"/>
      <color theme="1"/>
      <name val="Trebuchet MS"/>
      <family val="2"/>
    </font>
    <font>
      <i/>
      <sz val="12"/>
      <color theme="1"/>
      <name val="Trebuchet MS"/>
      <family val="2"/>
    </font>
    <font>
      <i/>
      <sz val="14"/>
      <name val="Trebuchet MS"/>
      <family val="2"/>
    </font>
    <font>
      <b/>
      <sz val="14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8"/>
      <color theme="0"/>
      <name val="Trebuchet MS"/>
      <family val="2"/>
    </font>
    <font>
      <b/>
      <sz val="18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0"/>
      <name val="Trebuchet MS"/>
      <family val="2"/>
    </font>
    <font>
      <b/>
      <i/>
      <sz val="10"/>
      <color theme="1"/>
      <name val="Trebuchet MS"/>
      <family val="2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0"/>
      <name val="Trebuchet MS"/>
      <family val="2"/>
    </font>
    <font>
      <vertAlign val="superscript"/>
      <sz val="11"/>
      <color theme="1"/>
      <name val="Calibri"/>
      <family val="2"/>
      <scheme val="minor"/>
    </font>
    <font>
      <b/>
      <sz val="13"/>
      <color theme="1"/>
      <name val="Trebuchet MS"/>
      <family val="2"/>
    </font>
    <font>
      <i/>
      <vertAlign val="superscript"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A163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166" fontId="3" fillId="0" borderId="18" xfId="1" applyNumberFormat="1" applyFont="1" applyBorder="1"/>
    <xf numFmtId="166" fontId="3" fillId="0" borderId="19" xfId="1" applyNumberFormat="1" applyFont="1" applyBorder="1"/>
    <xf numFmtId="166" fontId="3" fillId="0" borderId="20" xfId="1" applyNumberFormat="1" applyFont="1" applyBorder="1"/>
    <xf numFmtId="166" fontId="3" fillId="0" borderId="21" xfId="1" applyNumberFormat="1" applyFont="1" applyBorder="1"/>
    <xf numFmtId="166" fontId="3" fillId="0" borderId="22" xfId="1" applyNumberFormat="1" applyFont="1" applyBorder="1"/>
    <xf numFmtId="166" fontId="3" fillId="0" borderId="23" xfId="1" applyNumberFormat="1" applyFont="1" applyBorder="1"/>
    <xf numFmtId="166" fontId="3" fillId="0" borderId="18" xfId="1" applyNumberFormat="1" applyFont="1" applyFill="1" applyBorder="1"/>
    <xf numFmtId="166" fontId="3" fillId="0" borderId="19" xfId="1" applyNumberFormat="1" applyFont="1" applyFill="1" applyBorder="1"/>
    <xf numFmtId="166" fontId="3" fillId="0" borderId="19" xfId="0" applyNumberFormat="1" applyFont="1" applyBorder="1"/>
    <xf numFmtId="166" fontId="3" fillId="2" borderId="18" xfId="1" applyNumberFormat="1" applyFont="1" applyFill="1" applyBorder="1"/>
    <xf numFmtId="166" fontId="3" fillId="0" borderId="21" xfId="1" applyNumberFormat="1" applyFont="1" applyFill="1" applyBorder="1"/>
    <xf numFmtId="166" fontId="3" fillId="0" borderId="22" xfId="1" applyNumberFormat="1" applyFont="1" applyFill="1" applyBorder="1"/>
    <xf numFmtId="166" fontId="3" fillId="0" borderId="22" xfId="0" applyNumberFormat="1" applyFont="1" applyBorder="1"/>
    <xf numFmtId="0" fontId="3" fillId="0" borderId="13" xfId="0" applyFont="1" applyBorder="1"/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wrapText="1"/>
    </xf>
    <xf numFmtId="166" fontId="3" fillId="5" borderId="24" xfId="0" applyNumberFormat="1" applyFont="1" applyFill="1" applyBorder="1"/>
    <xf numFmtId="166" fontId="3" fillId="5" borderId="14" xfId="0" applyNumberFormat="1" applyFont="1" applyFill="1" applyBorder="1"/>
    <xf numFmtId="9" fontId="8" fillId="0" borderId="1" xfId="2" applyFont="1" applyBorder="1" applyAlignment="1">
      <alignment horizont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3" fillId="0" borderId="5" xfId="0" applyFont="1" applyBorder="1"/>
    <xf numFmtId="9" fontId="3" fillId="0" borderId="0" xfId="2" applyFont="1" applyBorder="1" applyAlignment="1"/>
    <xf numFmtId="167" fontId="3" fillId="0" borderId="0" xfId="2" applyNumberFormat="1" applyFont="1" applyAlignment="1"/>
    <xf numFmtId="165" fontId="3" fillId="0" borderId="0" xfId="1" applyFont="1" applyFill="1" applyBorder="1" applyAlignment="1"/>
    <xf numFmtId="0" fontId="8" fillId="0" borderId="2" xfId="0" applyFont="1" applyBorder="1"/>
    <xf numFmtId="0" fontId="8" fillId="0" borderId="3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12" xfId="0" applyFont="1" applyBorder="1"/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6" xfId="0" applyFont="1" applyBorder="1"/>
    <xf numFmtId="10" fontId="3" fillId="0" borderId="6" xfId="2" applyNumberFormat="1" applyFont="1" applyBorder="1" applyAlignment="1"/>
    <xf numFmtId="0" fontId="0" fillId="0" borderId="0" xfId="0" quotePrefix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8" fillId="0" borderId="10" xfId="0" applyFont="1" applyBorder="1"/>
    <xf numFmtId="0" fontId="8" fillId="0" borderId="36" xfId="0" applyFont="1" applyBorder="1"/>
    <xf numFmtId="0" fontId="3" fillId="0" borderId="36" xfId="0" applyFont="1" applyBorder="1"/>
    <xf numFmtId="0" fontId="3" fillId="0" borderId="37" xfId="0" applyFont="1" applyBorder="1"/>
    <xf numFmtId="170" fontId="26" fillId="4" borderId="25" xfId="1" applyNumberFormat="1" applyFont="1" applyFill="1" applyBorder="1" applyAlignment="1" applyProtection="1">
      <protection locked="0"/>
    </xf>
    <xf numFmtId="10" fontId="26" fillId="4" borderId="25" xfId="2" applyNumberFormat="1" applyFont="1" applyFill="1" applyBorder="1" applyAlignment="1" applyProtection="1">
      <alignment horizontal="center"/>
      <protection locked="0"/>
    </xf>
    <xf numFmtId="170" fontId="26" fillId="4" borderId="26" xfId="1" applyNumberFormat="1" applyFont="1" applyFill="1" applyBorder="1" applyAlignment="1" applyProtection="1">
      <protection locked="0"/>
    </xf>
    <xf numFmtId="10" fontId="26" fillId="4" borderId="26" xfId="2" applyNumberFormat="1" applyFont="1" applyFill="1" applyBorder="1" applyAlignment="1" applyProtection="1">
      <alignment horizontal="center"/>
      <protection locked="0"/>
    </xf>
    <xf numFmtId="170" fontId="26" fillId="4" borderId="33" xfId="1" applyNumberFormat="1" applyFont="1" applyFill="1" applyBorder="1" applyAlignment="1" applyProtection="1">
      <protection locked="0"/>
    </xf>
    <xf numFmtId="9" fontId="26" fillId="0" borderId="33" xfId="2" applyFont="1" applyBorder="1" applyAlignment="1">
      <alignment horizontal="center"/>
    </xf>
    <xf numFmtId="170" fontId="27" fillId="0" borderId="11" xfId="1" applyNumberFormat="1" applyFont="1" applyFill="1" applyBorder="1" applyAlignment="1">
      <alignment vertical="center"/>
    </xf>
    <xf numFmtId="9" fontId="26" fillId="0" borderId="1" xfId="2" applyFont="1" applyBorder="1" applyAlignment="1">
      <alignment vertical="center"/>
    </xf>
    <xf numFmtId="10" fontId="26" fillId="4" borderId="25" xfId="0" applyNumberFormat="1" applyFont="1" applyFill="1" applyBorder="1" applyAlignment="1" applyProtection="1">
      <alignment horizontal="center"/>
      <protection locked="0"/>
    </xf>
    <xf numFmtId="10" fontId="26" fillId="4" borderId="26" xfId="0" applyNumberFormat="1" applyFont="1" applyFill="1" applyBorder="1" applyAlignment="1" applyProtection="1">
      <alignment horizontal="center"/>
      <protection locked="0"/>
    </xf>
    <xf numFmtId="170" fontId="26" fillId="0" borderId="6" xfId="1" applyNumberFormat="1" applyFont="1" applyFill="1" applyBorder="1" applyAlignment="1"/>
    <xf numFmtId="0" fontId="26" fillId="0" borderId="24" xfId="0" applyFont="1" applyBorder="1" applyAlignment="1">
      <alignment horizontal="center"/>
    </xf>
    <xf numFmtId="168" fontId="26" fillId="0" borderId="6" xfId="1" applyNumberFormat="1" applyFont="1" applyFill="1" applyBorder="1" applyAlignment="1"/>
    <xf numFmtId="169" fontId="26" fillId="0" borderId="5" xfId="1" applyNumberFormat="1" applyFont="1" applyFill="1" applyBorder="1" applyAlignment="1">
      <alignment horizontal="right" vertical="center"/>
    </xf>
    <xf numFmtId="169" fontId="17" fillId="0" borderId="6" xfId="0" applyNumberFormat="1" applyFont="1" applyBorder="1" applyAlignment="1">
      <alignment horizontal="right" vertical="center"/>
    </xf>
    <xf numFmtId="10" fontId="26" fillId="0" borderId="24" xfId="0" applyNumberFormat="1" applyFont="1" applyBorder="1"/>
    <xf numFmtId="0" fontId="27" fillId="0" borderId="10" xfId="0" applyFont="1" applyBorder="1"/>
    <xf numFmtId="0" fontId="26" fillId="0" borderId="12" xfId="0" applyFont="1" applyBorder="1"/>
    <xf numFmtId="168" fontId="26" fillId="0" borderId="1" xfId="1" applyNumberFormat="1" applyFont="1" applyFill="1" applyBorder="1" applyAlignment="1"/>
    <xf numFmtId="0" fontId="26" fillId="0" borderId="1" xfId="0" applyFont="1" applyBorder="1"/>
    <xf numFmtId="0" fontId="26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165" fontId="26" fillId="4" borderId="28" xfId="1" applyFont="1" applyFill="1" applyBorder="1" applyAlignment="1" applyProtection="1">
      <alignment vertical="center"/>
      <protection locked="0"/>
    </xf>
    <xf numFmtId="0" fontId="26" fillId="0" borderId="13" xfId="0" applyFont="1" applyBorder="1" applyAlignment="1">
      <alignment vertical="center"/>
    </xf>
    <xf numFmtId="0" fontId="26" fillId="0" borderId="5" xfId="0" applyFont="1" applyBorder="1"/>
    <xf numFmtId="0" fontId="26" fillId="0" borderId="24" xfId="0" applyFont="1" applyBorder="1"/>
    <xf numFmtId="0" fontId="26" fillId="4" borderId="26" xfId="0" applyFont="1" applyFill="1" applyBorder="1" applyAlignment="1" applyProtection="1">
      <alignment horizontal="center"/>
      <protection locked="0"/>
    </xf>
    <xf numFmtId="165" fontId="26" fillId="4" borderId="26" xfId="1" applyFont="1" applyFill="1" applyBorder="1" applyAlignment="1" applyProtection="1">
      <alignment horizontal="center"/>
      <protection locked="0"/>
    </xf>
    <xf numFmtId="14" fontId="26" fillId="4" borderId="26" xfId="1" applyNumberFormat="1" applyFont="1" applyFill="1" applyBorder="1" applyAlignment="1" applyProtection="1">
      <alignment horizontal="center"/>
      <protection locked="0"/>
    </xf>
    <xf numFmtId="0" fontId="26" fillId="0" borderId="7" xfId="0" applyFont="1" applyBorder="1"/>
    <xf numFmtId="0" fontId="17" fillId="0" borderId="8" xfId="0" applyFont="1" applyBorder="1"/>
    <xf numFmtId="0" fontId="26" fillId="0" borderId="14" xfId="0" applyFont="1" applyBorder="1"/>
    <xf numFmtId="0" fontId="8" fillId="0" borderId="38" xfId="0" applyFont="1" applyBorder="1" applyAlignment="1">
      <alignment vertical="center"/>
    </xf>
    <xf numFmtId="0" fontId="8" fillId="0" borderId="36" xfId="0" applyFont="1" applyBorder="1" applyAlignment="1">
      <alignment horizontal="left" vertical="center"/>
    </xf>
    <xf numFmtId="0" fontId="7" fillId="0" borderId="36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9" fontId="0" fillId="0" borderId="0" xfId="0" applyNumberFormat="1"/>
    <xf numFmtId="9" fontId="0" fillId="0" borderId="0" xfId="2" applyFont="1"/>
    <xf numFmtId="10" fontId="0" fillId="0" borderId="0" xfId="2" applyNumberFormat="1" applyFont="1"/>
    <xf numFmtId="10" fontId="0" fillId="0" borderId="0" xfId="0" applyNumberFormat="1"/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27" fillId="0" borderId="10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8" fillId="0" borderId="10" xfId="0" applyFont="1" applyBorder="1"/>
    <xf numFmtId="0" fontId="0" fillId="0" borderId="12" xfId="0" applyBorder="1"/>
    <xf numFmtId="0" fontId="0" fillId="0" borderId="11" xfId="0" applyBorder="1"/>
    <xf numFmtId="169" fontId="8" fillId="3" borderId="10" xfId="3" applyNumberFormat="1" applyFont="1" applyFill="1" applyBorder="1" applyAlignment="1" applyProtection="1">
      <protection locked="0"/>
    </xf>
    <xf numFmtId="169" fontId="0" fillId="0" borderId="11" xfId="0" applyNumberFormat="1" applyBorder="1" applyProtection="1">
      <protection locked="0"/>
    </xf>
    <xf numFmtId="169" fontId="8" fillId="0" borderId="10" xfId="3" applyNumberFormat="1" applyFont="1" applyBorder="1" applyAlignment="1">
      <alignment vertical="center"/>
    </xf>
    <xf numFmtId="169" fontId="0" fillId="0" borderId="11" xfId="0" applyNumberFormat="1" applyBorder="1" applyAlignment="1">
      <alignment vertical="center"/>
    </xf>
    <xf numFmtId="169" fontId="26" fillId="0" borderId="29" xfId="1" applyNumberFormat="1" applyFont="1" applyFill="1" applyBorder="1" applyAlignment="1">
      <alignment horizontal="right" vertical="center"/>
    </xf>
    <xf numFmtId="169" fontId="17" fillId="0" borderId="30" xfId="0" applyNumberFormat="1" applyFont="1" applyBorder="1" applyAlignment="1">
      <alignment horizontal="right" vertical="center"/>
    </xf>
    <xf numFmtId="169" fontId="27" fillId="0" borderId="10" xfId="1" applyNumberFormat="1" applyFont="1" applyFill="1" applyBorder="1" applyAlignment="1">
      <alignment horizontal="right" vertical="center"/>
    </xf>
    <xf numFmtId="169" fontId="17" fillId="0" borderId="11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69" fontId="26" fillId="0" borderId="31" xfId="1" applyNumberFormat="1" applyFont="1" applyFill="1" applyBorder="1" applyAlignment="1">
      <alignment horizontal="right" vertical="center"/>
    </xf>
    <xf numFmtId="169" fontId="17" fillId="0" borderId="32" xfId="0" applyNumberFormat="1" applyFont="1" applyBorder="1" applyAlignment="1">
      <alignment horizontal="right" vertical="center"/>
    </xf>
    <xf numFmtId="169" fontId="26" fillId="0" borderId="34" xfId="1" applyNumberFormat="1" applyFont="1" applyFill="1" applyBorder="1" applyAlignment="1">
      <alignment horizontal="right" vertical="center"/>
    </xf>
    <xf numFmtId="169" fontId="17" fillId="0" borderId="35" xfId="0" applyNumberFormat="1" applyFont="1" applyBorder="1" applyAlignment="1">
      <alignment horizontal="right" vertical="center"/>
    </xf>
    <xf numFmtId="169" fontId="27" fillId="0" borderId="10" xfId="1" applyNumberFormat="1" applyFont="1" applyFill="1" applyBorder="1" applyAlignment="1">
      <alignment vertical="center"/>
    </xf>
    <xf numFmtId="169" fontId="28" fillId="0" borderId="11" xfId="0" applyNumberFormat="1" applyFont="1" applyBorder="1" applyAlignment="1">
      <alignment vertical="center"/>
    </xf>
    <xf numFmtId="0" fontId="7" fillId="0" borderId="38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165" fontId="7" fillId="0" borderId="38" xfId="1" applyFont="1" applyBorder="1" applyAlignment="1"/>
    <xf numFmtId="165" fontId="7" fillId="0" borderId="37" xfId="1" applyFont="1" applyBorder="1" applyAlignment="1"/>
    <xf numFmtId="169" fontId="8" fillId="0" borderId="39" xfId="3" applyNumberFormat="1" applyFont="1" applyBorder="1" applyAlignment="1">
      <alignment horizontal="right" vertical="center"/>
    </xf>
    <xf numFmtId="169" fontId="8" fillId="0" borderId="37" xfId="3" applyNumberFormat="1" applyFont="1" applyBorder="1" applyAlignment="1">
      <alignment horizontal="right" vertical="center"/>
    </xf>
    <xf numFmtId="14" fontId="8" fillId="0" borderId="38" xfId="0" applyNumberFormat="1" applyFont="1" applyBorder="1" applyAlignment="1">
      <alignment horizontal="left" vertical="center"/>
    </xf>
    <xf numFmtId="14" fontId="8" fillId="0" borderId="37" xfId="0" applyNumberFormat="1" applyFont="1" applyBorder="1" applyAlignment="1">
      <alignment horizontal="left" vertical="center"/>
    </xf>
    <xf numFmtId="0" fontId="16" fillId="6" borderId="10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0" borderId="3" xfId="0" applyFont="1" applyBorder="1"/>
    <xf numFmtId="0" fontId="17" fillId="0" borderId="4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/>
    <xf numFmtId="0" fontId="17" fillId="0" borderId="11" xfId="0" applyFont="1" applyBorder="1"/>
    <xf numFmtId="0" fontId="0" fillId="0" borderId="4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69" fontId="7" fillId="0" borderId="10" xfId="0" applyNumberFormat="1" applyFont="1" applyBorder="1" applyAlignment="1">
      <alignment horizontal="center" vertical="center"/>
    </xf>
    <xf numFmtId="169" fontId="8" fillId="0" borderId="10" xfId="3" applyNumberFormat="1" applyFont="1" applyBorder="1" applyAlignment="1">
      <alignment horizontal="center" vertical="center"/>
    </xf>
    <xf numFmtId="169" fontId="0" fillId="0" borderId="11" xfId="0" applyNumberFormat="1" applyBorder="1" applyAlignment="1">
      <alignment horizontal="center" vertical="center"/>
    </xf>
    <xf numFmtId="9" fontId="8" fillId="0" borderId="10" xfId="2" applyFont="1" applyFill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1" xfId="0" applyFont="1" applyBorder="1"/>
    <xf numFmtId="0" fontId="3" fillId="0" borderId="0" xfId="0" applyFont="1" applyBorder="1"/>
    <xf numFmtId="166" fontId="3" fillId="0" borderId="0" xfId="1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66" fontId="3" fillId="0" borderId="0" xfId="0" applyNumberFormat="1" applyFont="1" applyFill="1" applyBorder="1"/>
    <xf numFmtId="0" fontId="7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9" fontId="8" fillId="0" borderId="1" xfId="2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9" fillId="3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/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6" fillId="0" borderId="0" xfId="0" applyFont="1" applyBorder="1"/>
    <xf numFmtId="0" fontId="17" fillId="0" borderId="0" xfId="0" applyFont="1" applyBorder="1"/>
    <xf numFmtId="0" fontId="0" fillId="0" borderId="0" xfId="0" applyBorder="1" applyAlignment="1">
      <alignment horizontal="center"/>
    </xf>
    <xf numFmtId="0" fontId="26" fillId="0" borderId="0" xfId="0" applyFont="1" applyBorder="1" applyAlignment="1">
      <alignment horizontal="left" vertical="center"/>
    </xf>
    <xf numFmtId="0" fontId="8" fillId="0" borderId="0" xfId="0" applyFont="1" applyBorder="1"/>
    <xf numFmtId="0" fontId="24" fillId="0" borderId="0" xfId="0" applyFont="1" applyBorder="1" applyAlignment="1">
      <alignment vertical="center"/>
    </xf>
    <xf numFmtId="169" fontId="0" fillId="0" borderId="0" xfId="0" applyNumberFormat="1" applyBorder="1" applyAlignment="1">
      <alignment horizontal="center" vertical="center"/>
    </xf>
    <xf numFmtId="166" fontId="8" fillId="0" borderId="8" xfId="1" applyNumberFormat="1" applyFont="1" applyBorder="1" applyAlignment="1"/>
    <xf numFmtId="1" fontId="26" fillId="4" borderId="27" xfId="0" applyNumberFormat="1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4A16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</xdr:colOff>
      <xdr:row>0</xdr:row>
      <xdr:rowOff>15344</xdr:rowOff>
    </xdr:from>
    <xdr:to>
      <xdr:col>3</xdr:col>
      <xdr:colOff>420052</xdr:colOff>
      <xdr:row>1</xdr:row>
      <xdr:rowOff>21906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7AFA98F-66B5-4A0E-9D44-7591DD01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8" y="15344"/>
          <a:ext cx="1743074" cy="541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209411</xdr:colOff>
      <xdr:row>0</xdr:row>
      <xdr:rowOff>29816</xdr:rowOff>
    </xdr:from>
    <xdr:to>
      <xdr:col>2</xdr:col>
      <xdr:colOff>438149</xdr:colOff>
      <xdr:row>0</xdr:row>
      <xdr:rowOff>533399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62B4BF-D2F9-41BC-99F4-3EFBCE53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236" y="29816"/>
          <a:ext cx="581163" cy="50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1297-F467-4ADB-977D-2435CDB28F80}">
  <dimension ref="A1:V60"/>
  <sheetViews>
    <sheetView showGridLines="0" tabSelected="1" view="pageBreakPreview" zoomScaleNormal="85" zoomScaleSheetLayoutView="100" workbookViewId="0">
      <selection activeCell="I60" sqref="I60"/>
    </sheetView>
  </sheetViews>
  <sheetFormatPr defaultColWidth="9.109375" defaultRowHeight="14.4" x14ac:dyDescent="0.3"/>
  <cols>
    <col min="1" max="1" width="1.88671875" style="1" customWidth="1"/>
    <col min="2" max="2" width="5.33203125" style="1" customWidth="1"/>
    <col min="3" max="3" width="12.88671875" style="1" customWidth="1"/>
    <col min="4" max="4" width="6.44140625" style="1" customWidth="1"/>
    <col min="5" max="5" width="11.6640625" style="1" customWidth="1"/>
    <col min="6" max="6" width="18.33203125" style="1" customWidth="1"/>
    <col min="7" max="7" width="14.88671875" style="1" customWidth="1"/>
    <col min="8" max="8" width="9.44140625" style="1" customWidth="1"/>
    <col min="9" max="9" width="19.33203125" style="1" customWidth="1"/>
    <col min="10" max="10" width="1.88671875" style="1" customWidth="1"/>
    <col min="11" max="11" width="1.88671875" style="176" customWidth="1"/>
    <col min="12" max="12" width="6.44140625" style="176" customWidth="1"/>
    <col min="13" max="13" width="17.44140625" style="176" customWidth="1"/>
    <col min="14" max="14" width="11.33203125" style="176" customWidth="1"/>
    <col min="15" max="15" width="9.33203125" style="176" customWidth="1"/>
    <col min="16" max="16" width="14.109375" style="176" customWidth="1"/>
    <col min="17" max="17" width="11.109375" style="176" customWidth="1"/>
    <col min="18" max="19" width="13" style="176" customWidth="1"/>
    <col min="20" max="20" width="1.5546875" style="176" customWidth="1"/>
    <col min="21" max="25" width="13" style="1" customWidth="1"/>
    <col min="26" max="26" width="13.88671875" style="1" customWidth="1"/>
    <col min="27" max="27" width="14.109375" style="1" customWidth="1"/>
    <col min="28" max="16384" width="9.109375" style="1"/>
  </cols>
  <sheetData>
    <row r="1" spans="1:22" ht="42.75" customHeight="1" x14ac:dyDescent="0.3">
      <c r="A1" s="138" t="s">
        <v>73</v>
      </c>
      <c r="B1" s="139"/>
      <c r="C1" s="139"/>
      <c r="D1" s="139"/>
      <c r="E1" s="139"/>
      <c r="F1" s="139"/>
      <c r="G1" s="139"/>
      <c r="H1" s="139"/>
      <c r="I1" s="139"/>
      <c r="J1" s="140"/>
      <c r="K1" s="184"/>
      <c r="L1" s="175"/>
      <c r="M1" s="175"/>
      <c r="N1" s="175"/>
      <c r="O1" s="175"/>
      <c r="P1" s="175"/>
      <c r="Q1" s="175"/>
      <c r="R1" s="175"/>
      <c r="S1" s="175"/>
      <c r="T1" s="175"/>
    </row>
    <row r="2" spans="1:22" ht="3.75" customHeight="1" x14ac:dyDescent="0.45">
      <c r="A2" s="27"/>
      <c r="B2" s="185"/>
      <c r="C2" s="173"/>
      <c r="D2" s="173"/>
      <c r="E2" s="173"/>
      <c r="F2" s="173"/>
      <c r="G2" s="173"/>
      <c r="H2" s="173"/>
      <c r="I2" s="173"/>
      <c r="J2" s="38"/>
    </row>
    <row r="3" spans="1:22" ht="16.5" customHeight="1" x14ac:dyDescent="0.45">
      <c r="A3" s="27"/>
      <c r="B3" s="185"/>
      <c r="C3" s="173"/>
      <c r="D3" s="173"/>
      <c r="E3" s="186" t="s">
        <v>51</v>
      </c>
      <c r="F3" s="187"/>
      <c r="G3" s="187"/>
      <c r="H3" s="188"/>
      <c r="I3" s="173"/>
      <c r="J3" s="38"/>
    </row>
    <row r="4" spans="1:22" ht="14.25" customHeight="1" x14ac:dyDescent="0.45">
      <c r="A4" s="27"/>
      <c r="B4" s="185"/>
      <c r="C4" s="173"/>
      <c r="D4" s="173"/>
      <c r="E4" s="189" t="s">
        <v>50</v>
      </c>
      <c r="F4" s="190"/>
      <c r="G4" s="190"/>
      <c r="H4" s="191"/>
      <c r="I4" s="173"/>
      <c r="J4" s="38"/>
    </row>
    <row r="5" spans="1:22" ht="3" customHeight="1" thickBot="1" x14ac:dyDescent="0.5">
      <c r="A5" s="27"/>
      <c r="B5" s="185"/>
      <c r="C5" s="173"/>
      <c r="D5" s="173"/>
      <c r="E5" s="173"/>
      <c r="F5" s="173"/>
      <c r="G5" s="173"/>
      <c r="H5" s="173"/>
      <c r="I5" s="173"/>
      <c r="J5" s="38"/>
    </row>
    <row r="6" spans="1:22" ht="16.8" thickBot="1" x14ac:dyDescent="0.35">
      <c r="A6" s="27"/>
      <c r="B6" s="173"/>
      <c r="C6" s="173"/>
      <c r="D6" s="173"/>
      <c r="E6" s="135" t="s">
        <v>44</v>
      </c>
      <c r="F6" s="136"/>
      <c r="G6" s="136"/>
      <c r="H6" s="137"/>
      <c r="I6" s="173"/>
      <c r="J6" s="38"/>
    </row>
    <row r="7" spans="1:22" ht="18.600000000000001" x14ac:dyDescent="0.3">
      <c r="A7" s="27"/>
      <c r="B7" s="173"/>
      <c r="C7" s="173"/>
      <c r="D7" s="173"/>
      <c r="E7" s="68" t="s">
        <v>0</v>
      </c>
      <c r="F7" s="69"/>
      <c r="G7" s="70"/>
      <c r="H7" s="71" t="s">
        <v>69</v>
      </c>
      <c r="I7" s="173"/>
      <c r="J7" s="38"/>
    </row>
    <row r="8" spans="1:22" ht="6" customHeight="1" x14ac:dyDescent="0.35">
      <c r="A8" s="27"/>
      <c r="B8" s="173"/>
      <c r="C8" s="173"/>
      <c r="D8" s="173"/>
      <c r="E8" s="72"/>
      <c r="F8" s="192"/>
      <c r="G8" s="73"/>
      <c r="H8" s="73"/>
      <c r="I8" s="173"/>
      <c r="J8" s="38"/>
    </row>
    <row r="9" spans="1:22" ht="16.2" x14ac:dyDescent="0.35">
      <c r="A9" s="27"/>
      <c r="B9" s="173"/>
      <c r="C9" s="173"/>
      <c r="D9" s="173"/>
      <c r="E9" s="72" t="s">
        <v>1</v>
      </c>
      <c r="F9" s="193"/>
      <c r="G9" s="74"/>
      <c r="H9" s="73" t="s">
        <v>29</v>
      </c>
      <c r="I9" s="194"/>
      <c r="J9" s="38"/>
    </row>
    <row r="10" spans="1:22" ht="16.2" x14ac:dyDescent="0.35">
      <c r="A10" s="27"/>
      <c r="B10" s="173"/>
      <c r="C10" s="173"/>
      <c r="D10" s="173"/>
      <c r="E10" s="72" t="s">
        <v>2</v>
      </c>
      <c r="F10" s="193"/>
      <c r="G10" s="74"/>
      <c r="H10" s="73" t="s">
        <v>29</v>
      </c>
      <c r="I10" s="194"/>
      <c r="J10" s="38"/>
    </row>
    <row r="11" spans="1:22" ht="16.2" x14ac:dyDescent="0.35">
      <c r="A11" s="27"/>
      <c r="B11" s="173"/>
      <c r="C11" s="173"/>
      <c r="D11" s="173"/>
      <c r="E11" s="72" t="s">
        <v>13</v>
      </c>
      <c r="F11" s="193"/>
      <c r="G11" s="74"/>
      <c r="H11" s="73" t="s">
        <v>29</v>
      </c>
      <c r="I11" s="173"/>
      <c r="J11" s="38"/>
    </row>
    <row r="12" spans="1:22" ht="16.2" x14ac:dyDescent="0.35">
      <c r="A12" s="27"/>
      <c r="B12" s="173"/>
      <c r="C12" s="173"/>
      <c r="D12" s="173"/>
      <c r="E12" s="72" t="s">
        <v>3</v>
      </c>
      <c r="F12" s="193"/>
      <c r="G12" s="74"/>
      <c r="H12" s="73" t="s">
        <v>29</v>
      </c>
      <c r="I12" s="173"/>
      <c r="J12" s="38"/>
      <c r="U12" s="28"/>
    </row>
    <row r="13" spans="1:22" ht="4.5" customHeight="1" x14ac:dyDescent="0.35">
      <c r="A13" s="27"/>
      <c r="B13" s="173"/>
      <c r="C13" s="173"/>
      <c r="D13" s="173"/>
      <c r="E13" s="72"/>
      <c r="F13" s="193"/>
      <c r="G13" s="73"/>
      <c r="H13" s="73"/>
      <c r="I13" s="173"/>
      <c r="J13" s="38"/>
      <c r="T13" s="30"/>
      <c r="U13" s="28"/>
    </row>
    <row r="14" spans="1:22" ht="18.600000000000001" x14ac:dyDescent="0.35">
      <c r="A14" s="27"/>
      <c r="B14" s="173"/>
      <c r="C14" s="173"/>
      <c r="D14" s="173"/>
      <c r="E14" s="72" t="s">
        <v>20</v>
      </c>
      <c r="F14" s="193"/>
      <c r="G14" s="75"/>
      <c r="H14" s="73" t="s">
        <v>69</v>
      </c>
      <c r="I14" s="173"/>
      <c r="J14" s="38"/>
      <c r="T14" s="30"/>
      <c r="U14" s="28"/>
    </row>
    <row r="15" spans="1:22" ht="18.600000000000001" x14ac:dyDescent="0.35">
      <c r="A15" s="27"/>
      <c r="B15" s="173"/>
      <c r="C15" s="173"/>
      <c r="D15" s="173"/>
      <c r="E15" s="72" t="s">
        <v>21</v>
      </c>
      <c r="F15" s="193"/>
      <c r="G15" s="75"/>
      <c r="H15" s="73" t="s">
        <v>69</v>
      </c>
      <c r="I15" s="173"/>
      <c r="J15" s="38"/>
      <c r="T15" s="30"/>
      <c r="U15" s="28"/>
      <c r="V15" s="29"/>
    </row>
    <row r="16" spans="1:22" ht="3.75" customHeight="1" x14ac:dyDescent="0.35">
      <c r="A16" s="27"/>
      <c r="B16" s="173"/>
      <c r="C16" s="173"/>
      <c r="D16" s="173"/>
      <c r="E16" s="72"/>
      <c r="F16" s="193"/>
      <c r="G16" s="73"/>
      <c r="H16" s="73"/>
      <c r="I16" s="173"/>
      <c r="J16" s="38"/>
      <c r="T16" s="30"/>
      <c r="U16" s="28"/>
    </row>
    <row r="17" spans="1:21" ht="20.25" customHeight="1" x14ac:dyDescent="0.35">
      <c r="A17" s="27"/>
      <c r="B17" s="173"/>
      <c r="C17" s="173"/>
      <c r="D17" s="173"/>
      <c r="E17" s="72" t="s">
        <v>61</v>
      </c>
      <c r="F17" s="193"/>
      <c r="G17" s="76"/>
      <c r="H17" s="73"/>
      <c r="I17" s="173"/>
      <c r="J17" s="38"/>
      <c r="T17" s="30"/>
      <c r="U17" s="28"/>
    </row>
    <row r="18" spans="1:21" ht="20.25" customHeight="1" thickBot="1" x14ac:dyDescent="0.4">
      <c r="A18" s="27"/>
      <c r="B18" s="173"/>
      <c r="C18" s="173"/>
      <c r="D18" s="173"/>
      <c r="E18" s="77" t="s">
        <v>4</v>
      </c>
      <c r="F18" s="78"/>
      <c r="G18" s="200"/>
      <c r="H18" s="79"/>
      <c r="I18" s="173"/>
      <c r="J18" s="38"/>
      <c r="T18" s="30"/>
      <c r="U18" s="28"/>
    </row>
    <row r="19" spans="1:21" ht="5.25" customHeight="1" thickBot="1" x14ac:dyDescent="0.35">
      <c r="A19" s="27"/>
      <c r="B19" s="173"/>
      <c r="C19" s="173"/>
      <c r="D19" s="173"/>
      <c r="E19" s="173"/>
      <c r="F19" s="173"/>
      <c r="G19" s="173"/>
      <c r="H19" s="173"/>
      <c r="I19" s="173"/>
      <c r="J19" s="38"/>
      <c r="T19" s="30"/>
      <c r="U19" s="28"/>
    </row>
    <row r="20" spans="1:21" ht="19.2" thickBot="1" x14ac:dyDescent="0.35">
      <c r="A20" s="27"/>
      <c r="B20" s="135" t="s">
        <v>59</v>
      </c>
      <c r="C20" s="148"/>
      <c r="D20" s="148"/>
      <c r="E20" s="148"/>
      <c r="F20" s="148"/>
      <c r="G20" s="148"/>
      <c r="H20" s="148"/>
      <c r="I20" s="149"/>
      <c r="J20" s="38"/>
      <c r="T20" s="30"/>
    </row>
    <row r="21" spans="1:21" ht="16.5" customHeight="1" x14ac:dyDescent="0.3">
      <c r="A21" s="27"/>
      <c r="B21" s="98" t="s">
        <v>14</v>
      </c>
      <c r="C21" s="141"/>
      <c r="D21" s="141"/>
      <c r="E21" s="142"/>
      <c r="F21" s="146" t="s">
        <v>68</v>
      </c>
      <c r="G21" s="96" t="s">
        <v>45</v>
      </c>
      <c r="H21" s="116"/>
      <c r="I21" s="95" t="s">
        <v>15</v>
      </c>
      <c r="J21" s="38"/>
    </row>
    <row r="22" spans="1:21" ht="15" thickBot="1" x14ac:dyDescent="0.35">
      <c r="A22" s="27"/>
      <c r="B22" s="143"/>
      <c r="C22" s="144"/>
      <c r="D22" s="144"/>
      <c r="E22" s="145"/>
      <c r="F22" s="147"/>
      <c r="G22" s="117"/>
      <c r="H22" s="118"/>
      <c r="I22" s="119"/>
      <c r="J22" s="38"/>
    </row>
    <row r="23" spans="1:21" ht="17.25" customHeight="1" x14ac:dyDescent="0.35">
      <c r="A23" s="27"/>
      <c r="B23" s="93" t="s">
        <v>5</v>
      </c>
      <c r="C23" s="195"/>
      <c r="D23" s="195"/>
      <c r="E23" s="94"/>
      <c r="F23" s="48"/>
      <c r="G23" s="120">
        <f>F23*G7</f>
        <v>0</v>
      </c>
      <c r="H23" s="121"/>
      <c r="I23" s="49"/>
      <c r="J23" s="38"/>
    </row>
    <row r="24" spans="1:21" ht="17.25" customHeight="1" x14ac:dyDescent="0.35">
      <c r="A24" s="27"/>
      <c r="B24" s="93" t="s">
        <v>16</v>
      </c>
      <c r="C24" s="195"/>
      <c r="D24" s="195"/>
      <c r="E24" s="94"/>
      <c r="F24" s="50"/>
      <c r="G24" s="112">
        <f>F24*G7</f>
        <v>0</v>
      </c>
      <c r="H24" s="113"/>
      <c r="I24" s="51"/>
      <c r="J24" s="39"/>
    </row>
    <row r="25" spans="1:21" ht="17.25" customHeight="1" thickBot="1" x14ac:dyDescent="0.4">
      <c r="A25" s="27"/>
      <c r="B25" s="93" t="s">
        <v>17</v>
      </c>
      <c r="C25" s="195"/>
      <c r="D25" s="195"/>
      <c r="E25" s="94"/>
      <c r="F25" s="52"/>
      <c r="G25" s="122">
        <f>F25*G7</f>
        <v>0</v>
      </c>
      <c r="H25" s="123"/>
      <c r="I25" s="53" t="s">
        <v>19</v>
      </c>
      <c r="J25" s="39"/>
    </row>
    <row r="26" spans="1:21" ht="19.5" customHeight="1" thickBot="1" x14ac:dyDescent="0.35">
      <c r="A26" s="27"/>
      <c r="B26" s="99" t="s">
        <v>18</v>
      </c>
      <c r="C26" s="100"/>
      <c r="D26" s="100"/>
      <c r="E26" s="101"/>
      <c r="F26" s="54">
        <f>SUM(F23:F25)</f>
        <v>0</v>
      </c>
      <c r="G26" s="124">
        <f>SUM(G23:H25)</f>
        <v>0</v>
      </c>
      <c r="H26" s="125"/>
      <c r="I26" s="55"/>
      <c r="J26" s="38"/>
    </row>
    <row r="27" spans="1:21" ht="17.25" customHeight="1" x14ac:dyDescent="0.35">
      <c r="A27" s="27"/>
      <c r="B27" s="93" t="s">
        <v>6</v>
      </c>
      <c r="C27" s="195"/>
      <c r="D27" s="195"/>
      <c r="E27" s="94"/>
      <c r="F27" s="48"/>
      <c r="G27" s="120">
        <f>F27*G9</f>
        <v>0</v>
      </c>
      <c r="H27" s="121"/>
      <c r="I27" s="56"/>
      <c r="J27" s="38"/>
    </row>
    <row r="28" spans="1:21" ht="17.25" customHeight="1" x14ac:dyDescent="0.35">
      <c r="A28" s="27"/>
      <c r="B28" s="93" t="s">
        <v>7</v>
      </c>
      <c r="C28" s="195"/>
      <c r="D28" s="195"/>
      <c r="E28" s="94"/>
      <c r="F28" s="50"/>
      <c r="G28" s="112">
        <f>F28*G10</f>
        <v>0</v>
      </c>
      <c r="H28" s="113"/>
      <c r="I28" s="57"/>
      <c r="J28" s="38"/>
    </row>
    <row r="29" spans="1:21" ht="17.25" customHeight="1" x14ac:dyDescent="0.35">
      <c r="A29" s="27"/>
      <c r="B29" s="93" t="s">
        <v>22</v>
      </c>
      <c r="C29" s="195"/>
      <c r="D29" s="195"/>
      <c r="E29" s="94"/>
      <c r="F29" s="50"/>
      <c r="G29" s="112">
        <f>F29*G11</f>
        <v>0</v>
      </c>
      <c r="H29" s="113"/>
      <c r="I29" s="57"/>
      <c r="J29" s="38"/>
    </row>
    <row r="30" spans="1:21" ht="17.25" customHeight="1" x14ac:dyDescent="0.35">
      <c r="A30" s="27"/>
      <c r="B30" s="93" t="s">
        <v>8</v>
      </c>
      <c r="C30" s="195"/>
      <c r="D30" s="195"/>
      <c r="E30" s="94"/>
      <c r="F30" s="50"/>
      <c r="G30" s="112">
        <f>F30*G12</f>
        <v>0</v>
      </c>
      <c r="H30" s="113"/>
      <c r="I30" s="57"/>
      <c r="J30" s="38"/>
    </row>
    <row r="31" spans="1:21" ht="4.5" customHeight="1" x14ac:dyDescent="0.35">
      <c r="A31" s="27"/>
      <c r="B31" s="93"/>
      <c r="C31" s="195"/>
      <c r="D31" s="195"/>
      <c r="E31" s="94"/>
      <c r="F31" s="58"/>
      <c r="G31" s="112"/>
      <c r="H31" s="113"/>
      <c r="I31" s="59"/>
      <c r="J31" s="38"/>
    </row>
    <row r="32" spans="1:21" ht="17.25" customHeight="1" x14ac:dyDescent="0.35">
      <c r="A32" s="27"/>
      <c r="B32" s="93" t="s">
        <v>20</v>
      </c>
      <c r="C32" s="195"/>
      <c r="D32" s="195"/>
      <c r="E32" s="94"/>
      <c r="F32" s="50"/>
      <c r="G32" s="112">
        <f>F32*G14</f>
        <v>0</v>
      </c>
      <c r="H32" s="113"/>
      <c r="I32" s="57"/>
      <c r="J32" s="38"/>
    </row>
    <row r="33" spans="1:20" ht="17.25" customHeight="1" x14ac:dyDescent="0.35">
      <c r="A33" s="27"/>
      <c r="B33" s="93" t="s">
        <v>21</v>
      </c>
      <c r="C33" s="195"/>
      <c r="D33" s="195"/>
      <c r="E33" s="94"/>
      <c r="F33" s="50"/>
      <c r="G33" s="112">
        <f>F33*G15</f>
        <v>0</v>
      </c>
      <c r="H33" s="113"/>
      <c r="I33" s="57"/>
      <c r="J33" s="38"/>
    </row>
    <row r="34" spans="1:20" ht="6.75" customHeight="1" thickBot="1" x14ac:dyDescent="0.4">
      <c r="A34" s="27"/>
      <c r="B34" s="102"/>
      <c r="C34" s="103"/>
      <c r="D34" s="103"/>
      <c r="E34" s="104"/>
      <c r="F34" s="60"/>
      <c r="G34" s="61"/>
      <c r="H34" s="62"/>
      <c r="I34" s="63"/>
      <c r="J34" s="38"/>
    </row>
    <row r="35" spans="1:20" ht="18.75" customHeight="1" thickBot="1" x14ac:dyDescent="0.4">
      <c r="A35" s="27"/>
      <c r="B35" s="64" t="s">
        <v>46</v>
      </c>
      <c r="C35" s="65"/>
      <c r="D35" s="65"/>
      <c r="E35" s="65"/>
      <c r="F35" s="66"/>
      <c r="G35" s="114">
        <f>SUM(G26,G27:H30,G32:H33)</f>
        <v>0</v>
      </c>
      <c r="H35" s="115"/>
      <c r="I35" s="67"/>
      <c r="J35" s="38"/>
    </row>
    <row r="36" spans="1:20" ht="5.4" customHeight="1" thickBot="1" x14ac:dyDescent="0.35">
      <c r="A36" s="27"/>
      <c r="B36" s="42"/>
      <c r="C36" s="42"/>
      <c r="D36" s="42"/>
      <c r="E36" s="42"/>
      <c r="F36" s="42"/>
      <c r="G36" s="42"/>
      <c r="H36" s="42"/>
      <c r="I36" s="42"/>
      <c r="J36" s="38"/>
      <c r="K36" s="177"/>
      <c r="L36" s="177"/>
      <c r="M36" s="177"/>
      <c r="N36" s="177"/>
      <c r="O36" s="177"/>
      <c r="P36" s="177"/>
      <c r="Q36" s="177"/>
      <c r="R36" s="177"/>
      <c r="S36" s="177"/>
      <c r="T36" s="177"/>
    </row>
    <row r="37" spans="1:20" ht="18.600000000000001" thickBot="1" x14ac:dyDescent="0.35">
      <c r="A37" s="27"/>
      <c r="B37" s="151" t="s">
        <v>47</v>
      </c>
      <c r="C37" s="106"/>
      <c r="D37" s="106"/>
      <c r="E37" s="106"/>
      <c r="F37" s="106"/>
      <c r="G37" s="106"/>
      <c r="H37" s="106"/>
      <c r="I37" s="107"/>
      <c r="J37" s="38"/>
      <c r="R37" s="178"/>
    </row>
    <row r="38" spans="1:20" ht="18" x14ac:dyDescent="0.35">
      <c r="A38" s="27"/>
      <c r="B38" s="31"/>
      <c r="C38" s="32"/>
      <c r="D38" s="32"/>
      <c r="E38" s="85"/>
      <c r="F38" s="96" t="s">
        <v>30</v>
      </c>
      <c r="G38" s="150"/>
      <c r="H38" s="156" t="s">
        <v>43</v>
      </c>
      <c r="I38" s="97" t="s">
        <v>37</v>
      </c>
      <c r="J38" s="38"/>
      <c r="S38" s="174"/>
    </row>
    <row r="39" spans="1:20" ht="18" x14ac:dyDescent="0.35">
      <c r="A39" s="27"/>
      <c r="B39" s="86"/>
      <c r="C39" s="196"/>
      <c r="D39" s="196"/>
      <c r="E39" s="87"/>
      <c r="F39" s="152"/>
      <c r="G39" s="153"/>
      <c r="H39" s="157"/>
      <c r="I39" s="159"/>
      <c r="J39" s="38"/>
    </row>
    <row r="40" spans="1:20" ht="18.75" customHeight="1" thickBot="1" x14ac:dyDescent="0.4">
      <c r="A40" s="27"/>
      <c r="B40" s="33"/>
      <c r="C40" s="34"/>
      <c r="D40" s="34"/>
      <c r="E40" s="88"/>
      <c r="F40" s="154"/>
      <c r="G40" s="155"/>
      <c r="H40" s="158"/>
      <c r="I40" s="160"/>
      <c r="J40" s="38"/>
    </row>
    <row r="41" spans="1:20" ht="24" customHeight="1" thickBot="1" x14ac:dyDescent="0.4">
      <c r="A41" s="27"/>
      <c r="B41" s="25" t="s">
        <v>74</v>
      </c>
      <c r="C41" s="26"/>
      <c r="D41" s="26"/>
      <c r="E41" s="26"/>
      <c r="F41" s="110">
        <f>IF(G18&lt;36,0,IF(AND(G18&gt;=36,G18&lt;=60),('Rent Reduction Calculations'!B3+'Rent Reduction Calculations'!C3+'Rent Reduction Calculations'!D3)*12*VLOOKUP(G18,'Total Benefit'!A2:B62,2,FALSE),SUM('Rent Reduction Calculations'!B3:D3)*12*100%))</f>
        <v>0</v>
      </c>
      <c r="G41" s="111"/>
      <c r="H41" s="183" t="str">
        <f>IF(G26=0,"",F41/(G26*12))</f>
        <v/>
      </c>
      <c r="I41" s="196"/>
      <c r="J41" s="38"/>
    </row>
    <row r="42" spans="1:20" ht="6" customHeight="1" thickBot="1" x14ac:dyDescent="0.4">
      <c r="A42" s="27"/>
      <c r="B42" s="173"/>
      <c r="C42" s="173"/>
      <c r="D42" s="173"/>
      <c r="E42" s="173"/>
      <c r="F42" s="173"/>
      <c r="G42" s="173"/>
      <c r="H42" s="196"/>
      <c r="I42" s="196"/>
      <c r="J42" s="38"/>
    </row>
    <row r="43" spans="1:20" ht="18.75" customHeight="1" thickBot="1" x14ac:dyDescent="0.4">
      <c r="A43" s="27"/>
      <c r="B43" s="44" t="s">
        <v>35</v>
      </c>
      <c r="C43" s="35"/>
      <c r="D43" s="35"/>
      <c r="E43" s="35"/>
      <c r="F43" s="108"/>
      <c r="G43" s="109"/>
      <c r="H43" s="24" t="str">
        <f>IF(ISERROR(F43/F41),"",F43/F41)</f>
        <v/>
      </c>
      <c r="I43" s="36" t="str">
        <f>IF(F43="","",IF(OR(F43&gt;F41,F43&lt;F41*50%),"NO","YES"))</f>
        <v/>
      </c>
      <c r="J43" s="38"/>
    </row>
    <row r="44" spans="1:20" ht="18.600000000000001" thickBot="1" x14ac:dyDescent="0.4">
      <c r="A44" s="27"/>
      <c r="B44" s="44" t="s">
        <v>36</v>
      </c>
      <c r="C44" s="35"/>
      <c r="D44" s="35"/>
      <c r="E44" s="35"/>
      <c r="F44" s="110">
        <f>F41-F43</f>
        <v>0</v>
      </c>
      <c r="G44" s="111"/>
      <c r="H44" s="24" t="str">
        <f>IF(ISERROR(F44/F41),"",F44/F41)</f>
        <v/>
      </c>
      <c r="I44" s="37" t="str">
        <f>IF(F43="","",IF(OR(ISERROR(H44),H44&gt;50%),"NO","YES"))</f>
        <v/>
      </c>
      <c r="J44" s="38"/>
    </row>
    <row r="45" spans="1:20" ht="6.75" customHeight="1" thickBot="1" x14ac:dyDescent="0.35">
      <c r="A45" s="27"/>
      <c r="B45" s="173"/>
      <c r="C45" s="173"/>
      <c r="D45" s="173"/>
      <c r="E45" s="173"/>
      <c r="F45" s="173"/>
      <c r="G45" s="173"/>
      <c r="H45" s="173"/>
      <c r="I45" s="173"/>
      <c r="J45" s="38"/>
    </row>
    <row r="46" spans="1:20" ht="18.600000000000001" thickBot="1" x14ac:dyDescent="0.4">
      <c r="A46" s="27"/>
      <c r="B46" s="105" t="s">
        <v>48</v>
      </c>
      <c r="C46" s="106"/>
      <c r="D46" s="106"/>
      <c r="E46" s="106"/>
      <c r="F46" s="107"/>
      <c r="G46" s="173"/>
      <c r="H46" s="164" t="str">
        <f>IF(ISERROR(VLOOKUP(G18,'Rent Reduction Calculations'!A3:M62,12,FALSE)*3),"",VLOOKUP(G18,'Rent Reduction Calculations'!A3:M62,12,FALSE)*3)</f>
        <v/>
      </c>
      <c r="I46" s="165"/>
      <c r="J46" s="38"/>
    </row>
    <row r="47" spans="1:20" ht="5.4" customHeight="1" thickBot="1" x14ac:dyDescent="0.35">
      <c r="A47" s="27"/>
      <c r="B47" s="173"/>
      <c r="C47" s="173"/>
      <c r="D47" s="173"/>
      <c r="E47" s="173"/>
      <c r="F47" s="173"/>
      <c r="G47" s="173"/>
      <c r="H47" s="173"/>
      <c r="I47" s="173"/>
      <c r="J47" s="38"/>
    </row>
    <row r="48" spans="1:20" ht="19.2" customHeight="1" thickBot="1" x14ac:dyDescent="0.4">
      <c r="A48" s="27"/>
      <c r="B48" s="105" t="s">
        <v>49</v>
      </c>
      <c r="C48" s="106"/>
      <c r="D48" s="106"/>
      <c r="E48" s="106"/>
      <c r="F48" s="107"/>
      <c r="G48" s="173"/>
      <c r="H48" s="166">
        <v>0.2</v>
      </c>
      <c r="I48" s="167"/>
      <c r="J48" s="38"/>
    </row>
    <row r="49" spans="1:10" ht="40.799999999999997" customHeight="1" thickBot="1" x14ac:dyDescent="0.35">
      <c r="A49" s="27"/>
      <c r="B49" s="179" t="s">
        <v>72</v>
      </c>
      <c r="C49" s="180"/>
      <c r="D49" s="180"/>
      <c r="E49" s="180"/>
      <c r="F49" s="181"/>
      <c r="G49" s="173"/>
      <c r="H49" s="163" t="str">
        <f>IF(ISERROR(H48*H46),"",H48*H46)</f>
        <v/>
      </c>
      <c r="I49" s="182"/>
      <c r="J49" s="38"/>
    </row>
    <row r="50" spans="1:10" ht="6.75" customHeight="1" thickBot="1" x14ac:dyDescent="0.35">
      <c r="A50" s="27"/>
      <c r="B50" s="197"/>
      <c r="C50" s="197"/>
      <c r="D50" s="197"/>
      <c r="E50" s="197"/>
      <c r="F50" s="197"/>
      <c r="G50" s="173"/>
      <c r="H50" s="173"/>
      <c r="I50" s="198"/>
      <c r="J50" s="38"/>
    </row>
    <row r="51" spans="1:10" ht="22.5" customHeight="1" thickBot="1" x14ac:dyDescent="0.35">
      <c r="A51" s="27"/>
      <c r="B51" s="151" t="s">
        <v>62</v>
      </c>
      <c r="C51" s="161"/>
      <c r="D51" s="161"/>
      <c r="E51" s="161"/>
      <c r="F51" s="161"/>
      <c r="G51" s="161"/>
      <c r="H51" s="161"/>
      <c r="I51" s="162"/>
      <c r="J51" s="38"/>
    </row>
    <row r="52" spans="1:10" ht="6.75" customHeight="1" x14ac:dyDescent="0.3">
      <c r="A52" s="27"/>
      <c r="B52" s="173"/>
      <c r="C52" s="173"/>
      <c r="D52" s="173"/>
      <c r="E52" s="173"/>
      <c r="F52" s="173"/>
      <c r="G52" s="173"/>
      <c r="H52" s="173"/>
      <c r="I52" s="173"/>
      <c r="J52" s="38"/>
    </row>
    <row r="53" spans="1:10" ht="18" x14ac:dyDescent="0.35">
      <c r="A53" s="27"/>
      <c r="B53" s="45" t="s">
        <v>63</v>
      </c>
      <c r="C53" s="46"/>
      <c r="D53" s="46"/>
      <c r="E53" s="46"/>
      <c r="F53" s="46"/>
      <c r="G53" s="47"/>
      <c r="H53" s="129">
        <f>IF(I44="YES",F44/G26,0)</f>
        <v>0</v>
      </c>
      <c r="I53" s="130"/>
      <c r="J53" s="38"/>
    </row>
    <row r="54" spans="1:10" x14ac:dyDescent="0.3">
      <c r="A54" s="27"/>
      <c r="B54" s="173"/>
      <c r="C54" s="173"/>
      <c r="D54" s="173"/>
      <c r="E54" s="173"/>
      <c r="F54" s="173"/>
      <c r="G54" s="173"/>
      <c r="H54" s="173"/>
      <c r="I54" s="173"/>
      <c r="J54" s="38"/>
    </row>
    <row r="55" spans="1:10" ht="18" x14ac:dyDescent="0.35">
      <c r="A55" s="27"/>
      <c r="B55" s="196" t="s">
        <v>60</v>
      </c>
      <c r="C55" s="196"/>
      <c r="D55" s="196"/>
      <c r="E55" s="196"/>
      <c r="F55" s="196"/>
      <c r="G55" s="196"/>
      <c r="H55" s="196"/>
      <c r="I55" s="196"/>
      <c r="J55" s="38"/>
    </row>
    <row r="56" spans="1:10" ht="18" x14ac:dyDescent="0.3">
      <c r="A56" s="27"/>
      <c r="B56" s="82" t="s">
        <v>65</v>
      </c>
      <c r="C56" s="82"/>
      <c r="D56" s="82"/>
      <c r="E56" s="83" t="s">
        <v>66</v>
      </c>
      <c r="F56" s="84"/>
      <c r="G56" s="126" t="s">
        <v>64</v>
      </c>
      <c r="H56" s="127"/>
      <c r="I56" s="128"/>
      <c r="J56" s="38"/>
    </row>
    <row r="57" spans="1:10" ht="18" x14ac:dyDescent="0.3">
      <c r="A57" s="27"/>
      <c r="B57" s="133" t="str">
        <f>IF(OR(F44=0,F44="",H53=0),"",G17)</f>
        <v/>
      </c>
      <c r="C57" s="134"/>
      <c r="D57" s="81" t="str">
        <f>IF(B57="","","to")</f>
        <v/>
      </c>
      <c r="E57" s="133" t="str">
        <f>IF(B57="","",EOMONTH(B57,ROUNDDOWN(H53,0)-1))</f>
        <v/>
      </c>
      <c r="F57" s="134"/>
      <c r="G57" s="80"/>
      <c r="H57" s="131" t="str">
        <f>IF(H53=0,"",IF(H53&gt;=1,-G26,-H53*G26))</f>
        <v/>
      </c>
      <c r="I57" s="132"/>
      <c r="J57" s="38"/>
    </row>
    <row r="58" spans="1:10" ht="18" x14ac:dyDescent="0.3">
      <c r="A58" s="27"/>
      <c r="B58" s="133" t="str">
        <f>IF(H58=0,"",E57+1)</f>
        <v/>
      </c>
      <c r="C58" s="134"/>
      <c r="D58" s="81" t="str">
        <f>IF(B58="","","to")</f>
        <v/>
      </c>
      <c r="E58" s="133" t="str">
        <f>IF(B58="","",EOMONTH(B58,0))</f>
        <v/>
      </c>
      <c r="F58" s="134"/>
      <c r="G58" s="80"/>
      <c r="H58" s="131">
        <f>IF(ROUND(H53,2)-ROUNDDOWN(H53,0)=0,0,-(H53-ROUNDDOWN(H53,0))*G26)</f>
        <v>0</v>
      </c>
      <c r="I58" s="132"/>
      <c r="J58" s="38"/>
    </row>
    <row r="59" spans="1:10" x14ac:dyDescent="0.3">
      <c r="A59" s="27"/>
      <c r="B59" s="173"/>
      <c r="C59" s="173"/>
      <c r="D59" s="173"/>
      <c r="E59" s="173"/>
      <c r="F59" s="173"/>
      <c r="G59" s="173"/>
      <c r="H59" s="173"/>
      <c r="I59" s="173"/>
      <c r="J59" s="38"/>
    </row>
    <row r="60" spans="1:10" ht="18.600000000000001" thickBot="1" x14ac:dyDescent="0.4">
      <c r="A60" s="41"/>
      <c r="B60" s="42"/>
      <c r="C60" s="42"/>
      <c r="D60" s="42"/>
      <c r="E60" s="42"/>
      <c r="F60" s="42"/>
      <c r="G60" s="42"/>
      <c r="H60" s="34" t="s">
        <v>67</v>
      </c>
      <c r="I60" s="199" t="e">
        <f>IF(I44="NO","N/A",(DATEDIF(B57,E57,"M")+1)*H57+H58+F44)</f>
        <v>#VALUE!</v>
      </c>
      <c r="J60" s="43"/>
    </row>
  </sheetData>
  <sheetProtection sheet="1" objects="1" scenarios="1"/>
  <mergeCells count="56">
    <mergeCell ref="F38:G40"/>
    <mergeCell ref="H38:H40"/>
    <mergeCell ref="I38:I40"/>
    <mergeCell ref="B51:I51"/>
    <mergeCell ref="H49:I49"/>
    <mergeCell ref="H46:I46"/>
    <mergeCell ref="H48:I48"/>
    <mergeCell ref="F41:G41"/>
    <mergeCell ref="B49:F49"/>
    <mergeCell ref="K1:T1"/>
    <mergeCell ref="B33:E33"/>
    <mergeCell ref="B34:E34"/>
    <mergeCell ref="B37:I37"/>
    <mergeCell ref="B23:E23"/>
    <mergeCell ref="B24:E24"/>
    <mergeCell ref="B25:E25"/>
    <mergeCell ref="B26:E26"/>
    <mergeCell ref="B27:E27"/>
    <mergeCell ref="B28:E28"/>
    <mergeCell ref="B29:E29"/>
    <mergeCell ref="B31:E31"/>
    <mergeCell ref="B32:E32"/>
    <mergeCell ref="B57:C57"/>
    <mergeCell ref="B58:C58"/>
    <mergeCell ref="E6:H6"/>
    <mergeCell ref="A1:J1"/>
    <mergeCell ref="B21:E22"/>
    <mergeCell ref="F21:F22"/>
    <mergeCell ref="B20:I20"/>
    <mergeCell ref="E4:H4"/>
    <mergeCell ref="E3:H3"/>
    <mergeCell ref="G32:H32"/>
    <mergeCell ref="B30:E30"/>
    <mergeCell ref="G28:H28"/>
    <mergeCell ref="G29:H29"/>
    <mergeCell ref="G30:H30"/>
    <mergeCell ref="G31:H31"/>
    <mergeCell ref="G56:I56"/>
    <mergeCell ref="H53:I53"/>
    <mergeCell ref="H57:I57"/>
    <mergeCell ref="H58:I58"/>
    <mergeCell ref="E57:F57"/>
    <mergeCell ref="E58:F58"/>
    <mergeCell ref="B48:F48"/>
    <mergeCell ref="B46:F46"/>
    <mergeCell ref="F43:G43"/>
    <mergeCell ref="F44:G44"/>
    <mergeCell ref="G33:H33"/>
    <mergeCell ref="G35:H35"/>
    <mergeCell ref="G21:H22"/>
    <mergeCell ref="I21:I22"/>
    <mergeCell ref="G27:H27"/>
    <mergeCell ref="G23:H23"/>
    <mergeCell ref="G24:H24"/>
    <mergeCell ref="G25:H25"/>
    <mergeCell ref="G26:H26"/>
  </mergeCells>
  <conditionalFormatting sqref="I43:I44">
    <cfRule type="cellIs" dxfId="1" priority="1" operator="equal">
      <formula>"YES"</formula>
    </cfRule>
    <cfRule type="cellIs" dxfId="0" priority="2" operator="equal">
      <formula>"NO"</formula>
    </cfRule>
  </conditionalFormatting>
  <pageMargins left="0.76" right="0.71" top="0.26" bottom="0.27" header="0.31496062992125984" footer="0.23"/>
  <pageSetup paperSize="9" scale="84" orientation="portrait" r:id="rId1"/>
  <colBreaks count="1" manualBreakCount="1">
    <brk id="10" max="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BB15-5839-44AC-A986-F811B2777A61}">
  <dimension ref="A1:Z62"/>
  <sheetViews>
    <sheetView topLeftCell="A40" zoomScale="85" zoomScaleNormal="85" workbookViewId="0">
      <selection activeCell="A56" sqref="A56 J55"/>
    </sheetView>
  </sheetViews>
  <sheetFormatPr defaultRowHeight="14.4" x14ac:dyDescent="0.3"/>
  <cols>
    <col min="1" max="1" width="6.88671875" bestFit="1" customWidth="1"/>
    <col min="2" max="2" width="12.44140625" bestFit="1" customWidth="1"/>
    <col min="3" max="4" width="10.44140625" bestFit="1" customWidth="1"/>
    <col min="5" max="5" width="9.33203125" bestFit="1" customWidth="1"/>
    <col min="6" max="6" width="8.6640625" bestFit="1" customWidth="1"/>
    <col min="7" max="7" width="8.88671875" bestFit="1" customWidth="1"/>
    <col min="8" max="8" width="8.109375" bestFit="1" customWidth="1"/>
    <col min="11" max="11" width="11.109375" customWidth="1"/>
    <col min="12" max="12" width="12.44140625" bestFit="1" customWidth="1"/>
    <col min="13" max="14" width="13.6640625" bestFit="1" customWidth="1"/>
    <col min="15" max="16" width="10.44140625" bestFit="1" customWidth="1"/>
    <col min="17" max="17" width="9.33203125" bestFit="1" customWidth="1"/>
    <col min="18" max="18" width="8.6640625" bestFit="1" customWidth="1"/>
    <col min="19" max="19" width="8.88671875" bestFit="1" customWidth="1"/>
    <col min="20" max="20" width="8.109375" bestFit="1" customWidth="1"/>
    <col min="23" max="23" width="11.109375" customWidth="1"/>
    <col min="24" max="24" width="12.44140625" bestFit="1" customWidth="1"/>
    <col min="25" max="25" width="13.6640625" bestFit="1" customWidth="1"/>
    <col min="26" max="26" width="12.44140625" bestFit="1" customWidth="1"/>
  </cols>
  <sheetData>
    <row r="1" spans="1:26" s="1" customFormat="1" ht="15" thickBot="1" x14ac:dyDescent="0.35">
      <c r="B1" s="168" t="s">
        <v>12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  <c r="N1" s="168" t="s">
        <v>31</v>
      </c>
      <c r="O1" s="169"/>
      <c r="P1" s="169"/>
      <c r="Q1" s="169"/>
      <c r="R1" s="169"/>
      <c r="S1" s="171"/>
      <c r="T1" s="171"/>
      <c r="U1" s="171"/>
      <c r="V1" s="171"/>
      <c r="W1" s="171"/>
      <c r="X1" s="171"/>
      <c r="Y1" s="172"/>
      <c r="Z1" s="19"/>
    </row>
    <row r="2" spans="1:26" s="2" customFormat="1" ht="29.4" thickBot="1" x14ac:dyDescent="0.35">
      <c r="A2" s="2" t="s">
        <v>9</v>
      </c>
      <c r="B2" s="3" t="s">
        <v>10</v>
      </c>
      <c r="C2" s="4" t="s">
        <v>23</v>
      </c>
      <c r="D2" s="4" t="s">
        <v>17</v>
      </c>
      <c r="E2" s="4" t="s">
        <v>24</v>
      </c>
      <c r="F2" s="4" t="s">
        <v>25</v>
      </c>
      <c r="G2" s="4" t="s">
        <v>26</v>
      </c>
      <c r="H2" s="4" t="s">
        <v>27</v>
      </c>
      <c r="I2" s="4" t="s">
        <v>20</v>
      </c>
      <c r="J2" s="4" t="s">
        <v>28</v>
      </c>
      <c r="K2" s="4" t="s">
        <v>52</v>
      </c>
      <c r="L2" s="4" t="s">
        <v>32</v>
      </c>
      <c r="M2" s="5" t="s">
        <v>33</v>
      </c>
      <c r="N2" s="3" t="s">
        <v>10</v>
      </c>
      <c r="O2" s="4" t="s">
        <v>23</v>
      </c>
      <c r="P2" s="4" t="s">
        <v>17</v>
      </c>
      <c r="Q2" s="4" t="s">
        <v>24</v>
      </c>
      <c r="R2" s="4" t="s">
        <v>25</v>
      </c>
      <c r="S2" s="4" t="s">
        <v>26</v>
      </c>
      <c r="T2" s="4" t="s">
        <v>27</v>
      </c>
      <c r="U2" s="4" t="s">
        <v>20</v>
      </c>
      <c r="V2" s="4" t="s">
        <v>28</v>
      </c>
      <c r="W2" s="4" t="s">
        <v>52</v>
      </c>
      <c r="X2" s="4" t="s">
        <v>11</v>
      </c>
      <c r="Y2" s="5" t="s">
        <v>33</v>
      </c>
      <c r="Z2" s="21" t="s">
        <v>34</v>
      </c>
    </row>
    <row r="3" spans="1:26" s="1" customFormat="1" x14ac:dyDescent="0.3">
      <c r="A3" s="1">
        <v>1</v>
      </c>
      <c r="B3" s="6">
        <f>Calculator!F23*Calculator!G7</f>
        <v>0</v>
      </c>
      <c r="C3" s="7">
        <f>Calculator!F24*Calculator!G7</f>
        <v>0</v>
      </c>
      <c r="D3" s="7">
        <f>Calculator!F25*Calculator!G7</f>
        <v>0</v>
      </c>
      <c r="E3" s="7">
        <f>Calculator!G9*Calculator!F27</f>
        <v>0</v>
      </c>
      <c r="F3" s="7">
        <f>Calculator!G10*Calculator!F28</f>
        <v>0</v>
      </c>
      <c r="G3" s="7">
        <f>Calculator!G11*Calculator!F29</f>
        <v>0</v>
      </c>
      <c r="H3" s="7">
        <f>Calculator!G12*Calculator!F30</f>
        <v>0</v>
      </c>
      <c r="I3" s="7">
        <f>Calculator!G14*Calculator!F32</f>
        <v>0</v>
      </c>
      <c r="J3" s="7">
        <f>Calculator!G15*Calculator!F33</f>
        <v>0</v>
      </c>
      <c r="K3" s="7"/>
      <c r="L3" s="7">
        <f t="shared" ref="L3:L34" si="0">SUM(B3:J3)</f>
        <v>0</v>
      </c>
      <c r="M3" s="8">
        <f>L3</f>
        <v>0</v>
      </c>
      <c r="N3" s="15" t="e">
        <f>B3-VLOOKUP(Calculator!#REF!,Sheet1!A1:B6,2,FALSE)*Calculator!G7</f>
        <v>#REF!</v>
      </c>
      <c r="O3" s="13">
        <f t="shared" ref="O3:V3" si="1">C3</f>
        <v>0</v>
      </c>
      <c r="P3" s="13">
        <f t="shared" si="1"/>
        <v>0</v>
      </c>
      <c r="Q3" s="13">
        <f t="shared" si="1"/>
        <v>0</v>
      </c>
      <c r="R3" s="13">
        <f t="shared" si="1"/>
        <v>0</v>
      </c>
      <c r="S3" s="13">
        <f t="shared" si="1"/>
        <v>0</v>
      </c>
      <c r="T3" s="13">
        <f t="shared" si="1"/>
        <v>0</v>
      </c>
      <c r="U3" s="13">
        <f t="shared" si="1"/>
        <v>0</v>
      </c>
      <c r="V3" s="13">
        <f t="shared" si="1"/>
        <v>0</v>
      </c>
      <c r="W3" s="13"/>
      <c r="X3" s="14" t="e">
        <f t="shared" ref="X3:X34" si="2">SUM(N3:V3)</f>
        <v>#REF!</v>
      </c>
      <c r="Y3" s="8" t="e">
        <f>X3</f>
        <v>#REF!</v>
      </c>
      <c r="Z3" s="22" t="e">
        <f>ROUND(Y3-M3,2)</f>
        <v>#REF!</v>
      </c>
    </row>
    <row r="4" spans="1:26" s="1" customFormat="1" x14ac:dyDescent="0.3">
      <c r="A4" s="1">
        <v>2</v>
      </c>
      <c r="B4" s="6">
        <f>IF(OR($A4=13,$A4=25,$A4=37,$A4=49),B3*(1+Calculator!$I$23),B3)</f>
        <v>0</v>
      </c>
      <c r="C4" s="7">
        <f>IF(OR($A4=13,$A4=25,$A4=37,$A4=49),C3*(1+Calculator!$I$24),C3)</f>
        <v>0</v>
      </c>
      <c r="D4" s="7">
        <f t="shared" ref="D4:D35" si="3">D3</f>
        <v>0</v>
      </c>
      <c r="E4" s="7">
        <f>IF(OR($A4=13,$A4=25,$A4=37,$A4=49),E3*(1+Calculator!$I$27),E3)</f>
        <v>0</v>
      </c>
      <c r="F4" s="7">
        <f>IF(OR($A4=13,$A4=25,$A4=37,$A4=49),F3*(1+Calculator!$I$28),F3)</f>
        <v>0</v>
      </c>
      <c r="G4" s="7">
        <f>IF(OR($A4=13,$A4=25,$A4=37,$A4=49),G3*(1+Calculator!$I$29),G3)</f>
        <v>0</v>
      </c>
      <c r="H4" s="7">
        <f>IF(OR($A4=13,$A4=25,$A4=37,$A4=49),H3*(1+Calculator!$I$30),H3)</f>
        <v>0</v>
      </c>
      <c r="I4" s="7">
        <f>IF(OR($A4=13,$A4=25,$A4=37,$A4=49),I3*(1+Calculator!$I$32),I3)</f>
        <v>0</v>
      </c>
      <c r="J4" s="7">
        <f>IF(OR($A4=13,$A4=25,$A4=37,$A4=49),J3*(1+Calculator!$I$33),J3)</f>
        <v>0</v>
      </c>
      <c r="K4" s="7"/>
      <c r="L4" s="7">
        <f t="shared" si="0"/>
        <v>0</v>
      </c>
      <c r="M4" s="8">
        <f t="shared" ref="M4:M35" si="4">M3+L4</f>
        <v>0</v>
      </c>
      <c r="N4" s="12" t="e">
        <f t="shared" ref="N4:N14" si="5">N3</f>
        <v>#REF!</v>
      </c>
      <c r="O4" s="13">
        <f t="shared" ref="O4:O14" si="6">O3</f>
        <v>0</v>
      </c>
      <c r="P4" s="13">
        <f t="shared" ref="P4:P14" si="7">P3</f>
        <v>0</v>
      </c>
      <c r="Q4" s="13">
        <f t="shared" ref="Q4:Q62" si="8">E4</f>
        <v>0</v>
      </c>
      <c r="R4" s="13">
        <f t="shared" ref="R4:R62" si="9">F4</f>
        <v>0</v>
      </c>
      <c r="S4" s="13">
        <f t="shared" ref="S4:S62" si="10">G4</f>
        <v>0</v>
      </c>
      <c r="T4" s="13">
        <f t="shared" ref="T4:T62" si="11">H4</f>
        <v>0</v>
      </c>
      <c r="U4" s="13">
        <f t="shared" ref="U4:U62" si="12">I4</f>
        <v>0</v>
      </c>
      <c r="V4" s="13">
        <f t="shared" ref="V4:V62" si="13">J4</f>
        <v>0</v>
      </c>
      <c r="W4" s="13"/>
      <c r="X4" s="14" t="e">
        <f t="shared" si="2"/>
        <v>#REF!</v>
      </c>
      <c r="Y4" s="8" t="e">
        <f t="shared" ref="Y4:Y35" si="14">Y3+X4</f>
        <v>#REF!</v>
      </c>
      <c r="Z4" s="22" t="e">
        <f t="shared" ref="Z4:Z62" si="15">ROUND(Y4-M4,2)</f>
        <v>#REF!</v>
      </c>
    </row>
    <row r="5" spans="1:26" s="1" customFormat="1" x14ac:dyDescent="0.3">
      <c r="A5" s="1">
        <v>3</v>
      </c>
      <c r="B5" s="6">
        <f>IF(OR($A5=13,$A5=25,$A5=37,$A5=49),B4*(1+Calculator!$I$23),B4)</f>
        <v>0</v>
      </c>
      <c r="C5" s="7">
        <f>IF(OR($A5=13,$A5=25,$A5=37,$A5=49),C4*(1+Calculator!$I$24),C4)</f>
        <v>0</v>
      </c>
      <c r="D5" s="7">
        <f t="shared" si="3"/>
        <v>0</v>
      </c>
      <c r="E5" s="7">
        <f>IF(OR($A5=13,$A5=25,$A5=37,$A5=49),E4*(1+Calculator!$I$27),E4)</f>
        <v>0</v>
      </c>
      <c r="F5" s="7">
        <f>IF(OR($A5=13,$A5=25,$A5=37,$A5=49),F4*(1+Calculator!$I$28),F4)</f>
        <v>0</v>
      </c>
      <c r="G5" s="7">
        <f>IF(OR($A5=13,$A5=25,$A5=37,$A5=49),G4*(1+Calculator!$I$29),G4)</f>
        <v>0</v>
      </c>
      <c r="H5" s="7">
        <f>IF(OR($A5=13,$A5=25,$A5=37,$A5=49),H4*(1+Calculator!$I$30),H4)</f>
        <v>0</v>
      </c>
      <c r="I5" s="7">
        <f>IF(OR($A5=13,$A5=25,$A5=37,$A5=49),I4*(1+Calculator!$I$32),I4)</f>
        <v>0</v>
      </c>
      <c r="J5" s="7">
        <f>IF(OR($A5=13,$A5=25,$A5=37,$A5=49),J4*(1+Calculator!$I$33),J4)</f>
        <v>0</v>
      </c>
      <c r="K5" s="7"/>
      <c r="L5" s="7">
        <f t="shared" si="0"/>
        <v>0</v>
      </c>
      <c r="M5" s="8">
        <f t="shared" si="4"/>
        <v>0</v>
      </c>
      <c r="N5" s="12" t="e">
        <f t="shared" si="5"/>
        <v>#REF!</v>
      </c>
      <c r="O5" s="13">
        <f t="shared" si="6"/>
        <v>0</v>
      </c>
      <c r="P5" s="13">
        <f t="shared" si="7"/>
        <v>0</v>
      </c>
      <c r="Q5" s="13">
        <f t="shared" si="8"/>
        <v>0</v>
      </c>
      <c r="R5" s="13">
        <f t="shared" si="9"/>
        <v>0</v>
      </c>
      <c r="S5" s="13">
        <f t="shared" si="10"/>
        <v>0</v>
      </c>
      <c r="T5" s="13">
        <f t="shared" si="11"/>
        <v>0</v>
      </c>
      <c r="U5" s="13">
        <f t="shared" si="12"/>
        <v>0</v>
      </c>
      <c r="V5" s="13">
        <f t="shared" si="13"/>
        <v>0</v>
      </c>
      <c r="W5" s="13"/>
      <c r="X5" s="14" t="e">
        <f t="shared" si="2"/>
        <v>#REF!</v>
      </c>
      <c r="Y5" s="8" t="e">
        <f t="shared" si="14"/>
        <v>#REF!</v>
      </c>
      <c r="Z5" s="22" t="e">
        <f t="shared" si="15"/>
        <v>#REF!</v>
      </c>
    </row>
    <row r="6" spans="1:26" s="1" customFormat="1" x14ac:dyDescent="0.3">
      <c r="A6" s="1">
        <v>4</v>
      </c>
      <c r="B6" s="6">
        <f>IF(OR($A6=13,$A6=25,$A6=37,$A6=49),B5*(1+Calculator!$I$23),B5)</f>
        <v>0</v>
      </c>
      <c r="C6" s="7">
        <f>IF(OR($A6=13,$A6=25,$A6=37,$A6=49),C5*(1+Calculator!$I$24),C5)</f>
        <v>0</v>
      </c>
      <c r="D6" s="7">
        <f t="shared" si="3"/>
        <v>0</v>
      </c>
      <c r="E6" s="7">
        <f>IF(OR($A6=13,$A6=25,$A6=37,$A6=49),E5*(1+Calculator!$I$27),E5)</f>
        <v>0</v>
      </c>
      <c r="F6" s="7">
        <f>IF(OR($A6=13,$A6=25,$A6=37,$A6=49),F5*(1+Calculator!$I$28),F5)</f>
        <v>0</v>
      </c>
      <c r="G6" s="7">
        <f>IF(OR($A6=13,$A6=25,$A6=37,$A6=49),G5*(1+Calculator!$I$29),G5)</f>
        <v>0</v>
      </c>
      <c r="H6" s="7">
        <f>IF(OR($A6=13,$A6=25,$A6=37,$A6=49),H5*(1+Calculator!$I$30),H5)</f>
        <v>0</v>
      </c>
      <c r="I6" s="7">
        <f>IF(OR($A6=13,$A6=25,$A6=37,$A6=49),I5*(1+Calculator!$I$32),I5)</f>
        <v>0</v>
      </c>
      <c r="J6" s="7">
        <f>IF(OR($A6=13,$A6=25,$A6=37,$A6=49),J5*(1+Calculator!$I$33),J5)</f>
        <v>0</v>
      </c>
      <c r="K6" s="7"/>
      <c r="L6" s="7">
        <f t="shared" si="0"/>
        <v>0</v>
      </c>
      <c r="M6" s="8">
        <f t="shared" si="4"/>
        <v>0</v>
      </c>
      <c r="N6" s="12" t="e">
        <f t="shared" si="5"/>
        <v>#REF!</v>
      </c>
      <c r="O6" s="13">
        <f t="shared" si="6"/>
        <v>0</v>
      </c>
      <c r="P6" s="13">
        <f t="shared" si="7"/>
        <v>0</v>
      </c>
      <c r="Q6" s="13">
        <f t="shared" si="8"/>
        <v>0</v>
      </c>
      <c r="R6" s="13">
        <f t="shared" si="9"/>
        <v>0</v>
      </c>
      <c r="S6" s="13">
        <f t="shared" si="10"/>
        <v>0</v>
      </c>
      <c r="T6" s="13">
        <f t="shared" si="11"/>
        <v>0</v>
      </c>
      <c r="U6" s="13">
        <f t="shared" si="12"/>
        <v>0</v>
      </c>
      <c r="V6" s="13">
        <f t="shared" si="13"/>
        <v>0</v>
      </c>
      <c r="W6" s="13"/>
      <c r="X6" s="14" t="e">
        <f t="shared" si="2"/>
        <v>#REF!</v>
      </c>
      <c r="Y6" s="8" t="e">
        <f t="shared" si="14"/>
        <v>#REF!</v>
      </c>
      <c r="Z6" s="22" t="e">
        <f t="shared" si="15"/>
        <v>#REF!</v>
      </c>
    </row>
    <row r="7" spans="1:26" s="1" customFormat="1" x14ac:dyDescent="0.3">
      <c r="A7" s="1">
        <v>5</v>
      </c>
      <c r="B7" s="6">
        <f>IF(OR($A7=13,$A7=25,$A7=37,$A7=49),B6*(1+Calculator!$I$23),B6)</f>
        <v>0</v>
      </c>
      <c r="C7" s="7">
        <f>IF(OR($A7=13,$A7=25,$A7=37,$A7=49),C6*(1+Calculator!$I$24),C6)</f>
        <v>0</v>
      </c>
      <c r="D7" s="7">
        <f t="shared" si="3"/>
        <v>0</v>
      </c>
      <c r="E7" s="7">
        <f>IF(OR($A7=13,$A7=25,$A7=37,$A7=49),E6*(1+Calculator!$I$27),E6)</f>
        <v>0</v>
      </c>
      <c r="F7" s="7">
        <f>IF(OR($A7=13,$A7=25,$A7=37,$A7=49),F6*(1+Calculator!$I$28),F6)</f>
        <v>0</v>
      </c>
      <c r="G7" s="7">
        <f>IF(OR($A7=13,$A7=25,$A7=37,$A7=49),G6*(1+Calculator!$I$29),G6)</f>
        <v>0</v>
      </c>
      <c r="H7" s="7">
        <f>IF(OR($A7=13,$A7=25,$A7=37,$A7=49),H6*(1+Calculator!$I$30),H6)</f>
        <v>0</v>
      </c>
      <c r="I7" s="7">
        <f>IF(OR($A7=13,$A7=25,$A7=37,$A7=49),I6*(1+Calculator!$I$32),I6)</f>
        <v>0</v>
      </c>
      <c r="J7" s="7">
        <f>IF(OR($A7=13,$A7=25,$A7=37,$A7=49),J6*(1+Calculator!$I$33),J6)</f>
        <v>0</v>
      </c>
      <c r="K7" s="7"/>
      <c r="L7" s="7">
        <f t="shared" si="0"/>
        <v>0</v>
      </c>
      <c r="M7" s="8">
        <f t="shared" si="4"/>
        <v>0</v>
      </c>
      <c r="N7" s="12" t="e">
        <f t="shared" si="5"/>
        <v>#REF!</v>
      </c>
      <c r="O7" s="13">
        <f t="shared" si="6"/>
        <v>0</v>
      </c>
      <c r="P7" s="13">
        <f t="shared" si="7"/>
        <v>0</v>
      </c>
      <c r="Q7" s="13">
        <f t="shared" si="8"/>
        <v>0</v>
      </c>
      <c r="R7" s="13">
        <f t="shared" si="9"/>
        <v>0</v>
      </c>
      <c r="S7" s="13">
        <f t="shared" si="10"/>
        <v>0</v>
      </c>
      <c r="T7" s="13">
        <f t="shared" si="11"/>
        <v>0</v>
      </c>
      <c r="U7" s="13">
        <f t="shared" si="12"/>
        <v>0</v>
      </c>
      <c r="V7" s="13">
        <f t="shared" si="13"/>
        <v>0</v>
      </c>
      <c r="W7" s="13"/>
      <c r="X7" s="14" t="e">
        <f t="shared" si="2"/>
        <v>#REF!</v>
      </c>
      <c r="Y7" s="8" t="e">
        <f t="shared" si="14"/>
        <v>#REF!</v>
      </c>
      <c r="Z7" s="22" t="e">
        <f t="shared" si="15"/>
        <v>#REF!</v>
      </c>
    </row>
    <row r="8" spans="1:26" s="1" customFormat="1" x14ac:dyDescent="0.3">
      <c r="A8" s="1">
        <v>6</v>
      </c>
      <c r="B8" s="6">
        <f>IF(OR($A8=13,$A8=25,$A8=37,$A8=49),B7*(1+Calculator!$I$23),B7)</f>
        <v>0</v>
      </c>
      <c r="C8" s="7">
        <f>IF(OR($A8=13,$A8=25,$A8=37,$A8=49),C7*(1+Calculator!$I$24),C7)</f>
        <v>0</v>
      </c>
      <c r="D8" s="7">
        <f t="shared" si="3"/>
        <v>0</v>
      </c>
      <c r="E8" s="7">
        <f>IF(OR($A8=13,$A8=25,$A8=37,$A8=49),E7*(1+Calculator!$I$27),E7)</f>
        <v>0</v>
      </c>
      <c r="F8" s="7">
        <f>IF(OR($A8=13,$A8=25,$A8=37,$A8=49),F7*(1+Calculator!$I$28),F7)</f>
        <v>0</v>
      </c>
      <c r="G8" s="7">
        <f>IF(OR($A8=13,$A8=25,$A8=37,$A8=49),G7*(1+Calculator!$I$29),G7)</f>
        <v>0</v>
      </c>
      <c r="H8" s="7">
        <f>IF(OR($A8=13,$A8=25,$A8=37,$A8=49),H7*(1+Calculator!$I$30),H7)</f>
        <v>0</v>
      </c>
      <c r="I8" s="7">
        <f>IF(OR($A8=13,$A8=25,$A8=37,$A8=49),I7*(1+Calculator!$I$32),I7)</f>
        <v>0</v>
      </c>
      <c r="J8" s="7">
        <f>IF(OR($A8=13,$A8=25,$A8=37,$A8=49),J7*(1+Calculator!$I$33),J7)</f>
        <v>0</v>
      </c>
      <c r="K8" s="7"/>
      <c r="L8" s="7">
        <f t="shared" si="0"/>
        <v>0</v>
      </c>
      <c r="M8" s="8">
        <f t="shared" si="4"/>
        <v>0</v>
      </c>
      <c r="N8" s="12" t="e">
        <f t="shared" si="5"/>
        <v>#REF!</v>
      </c>
      <c r="O8" s="13">
        <f t="shared" si="6"/>
        <v>0</v>
      </c>
      <c r="P8" s="13">
        <f t="shared" si="7"/>
        <v>0</v>
      </c>
      <c r="Q8" s="13">
        <f t="shared" si="8"/>
        <v>0</v>
      </c>
      <c r="R8" s="13">
        <f t="shared" si="9"/>
        <v>0</v>
      </c>
      <c r="S8" s="13">
        <f t="shared" si="10"/>
        <v>0</v>
      </c>
      <c r="T8" s="13">
        <f t="shared" si="11"/>
        <v>0</v>
      </c>
      <c r="U8" s="13">
        <f t="shared" si="12"/>
        <v>0</v>
      </c>
      <c r="V8" s="13">
        <f t="shared" si="13"/>
        <v>0</v>
      </c>
      <c r="W8" s="13"/>
      <c r="X8" s="14" t="e">
        <f t="shared" si="2"/>
        <v>#REF!</v>
      </c>
      <c r="Y8" s="8" t="e">
        <f t="shared" si="14"/>
        <v>#REF!</v>
      </c>
      <c r="Z8" s="22" t="e">
        <f t="shared" si="15"/>
        <v>#REF!</v>
      </c>
    </row>
    <row r="9" spans="1:26" s="1" customFormat="1" x14ac:dyDescent="0.3">
      <c r="A9" s="1">
        <v>7</v>
      </c>
      <c r="B9" s="6">
        <f>IF(OR($A9=13,$A9=25,$A9=37,$A9=49),B8*(1+Calculator!$I$23),B8)</f>
        <v>0</v>
      </c>
      <c r="C9" s="7">
        <f>IF(OR($A9=13,$A9=25,$A9=37,$A9=49),C8*(1+Calculator!$I$24),C8)</f>
        <v>0</v>
      </c>
      <c r="D9" s="7">
        <f t="shared" si="3"/>
        <v>0</v>
      </c>
      <c r="E9" s="7">
        <f>IF(OR($A9=13,$A9=25,$A9=37,$A9=49),E8*(1+Calculator!$I$27),E8)</f>
        <v>0</v>
      </c>
      <c r="F9" s="7">
        <f>IF(OR($A9=13,$A9=25,$A9=37,$A9=49),F8*(1+Calculator!$I$28),F8)</f>
        <v>0</v>
      </c>
      <c r="G9" s="7">
        <f>IF(OR($A9=13,$A9=25,$A9=37,$A9=49),G8*(1+Calculator!$I$29),G8)</f>
        <v>0</v>
      </c>
      <c r="H9" s="7">
        <f>IF(OR($A9=13,$A9=25,$A9=37,$A9=49),H8*(1+Calculator!$I$30),H8)</f>
        <v>0</v>
      </c>
      <c r="I9" s="7">
        <f>IF(OR($A9=13,$A9=25,$A9=37,$A9=49),I8*(1+Calculator!$I$32),I8)</f>
        <v>0</v>
      </c>
      <c r="J9" s="7">
        <f>IF(OR($A9=13,$A9=25,$A9=37,$A9=49),J8*(1+Calculator!$I$33),J8)</f>
        <v>0</v>
      </c>
      <c r="K9" s="7"/>
      <c r="L9" s="7">
        <f t="shared" si="0"/>
        <v>0</v>
      </c>
      <c r="M9" s="8">
        <f t="shared" si="4"/>
        <v>0</v>
      </c>
      <c r="N9" s="12" t="e">
        <f t="shared" si="5"/>
        <v>#REF!</v>
      </c>
      <c r="O9" s="13">
        <f t="shared" si="6"/>
        <v>0</v>
      </c>
      <c r="P9" s="13">
        <f t="shared" si="7"/>
        <v>0</v>
      </c>
      <c r="Q9" s="13">
        <f t="shared" si="8"/>
        <v>0</v>
      </c>
      <c r="R9" s="13">
        <f t="shared" si="9"/>
        <v>0</v>
      </c>
      <c r="S9" s="13">
        <f t="shared" si="10"/>
        <v>0</v>
      </c>
      <c r="T9" s="13">
        <f t="shared" si="11"/>
        <v>0</v>
      </c>
      <c r="U9" s="13">
        <f t="shared" si="12"/>
        <v>0</v>
      </c>
      <c r="V9" s="13">
        <f t="shared" si="13"/>
        <v>0</v>
      </c>
      <c r="W9" s="13"/>
      <c r="X9" s="14" t="e">
        <f t="shared" si="2"/>
        <v>#REF!</v>
      </c>
      <c r="Y9" s="8" t="e">
        <f t="shared" si="14"/>
        <v>#REF!</v>
      </c>
      <c r="Z9" s="22" t="e">
        <f t="shared" si="15"/>
        <v>#REF!</v>
      </c>
    </row>
    <row r="10" spans="1:26" s="1" customFormat="1" x14ac:dyDescent="0.3">
      <c r="A10" s="1">
        <v>8</v>
      </c>
      <c r="B10" s="6">
        <f>IF(OR($A10=13,$A10=25,$A10=37,$A10=49),B9*(1+Calculator!$I$23),B9)</f>
        <v>0</v>
      </c>
      <c r="C10" s="7">
        <f>IF(OR($A10=13,$A10=25,$A10=37,$A10=49),C9*(1+Calculator!$I$24),C9)</f>
        <v>0</v>
      </c>
      <c r="D10" s="7">
        <f t="shared" si="3"/>
        <v>0</v>
      </c>
      <c r="E10" s="7">
        <f>IF(OR($A10=13,$A10=25,$A10=37,$A10=49),E9*(1+Calculator!$I$27),E9)</f>
        <v>0</v>
      </c>
      <c r="F10" s="7">
        <f>IF(OR($A10=13,$A10=25,$A10=37,$A10=49),F9*(1+Calculator!$I$28),F9)</f>
        <v>0</v>
      </c>
      <c r="G10" s="7">
        <f>IF(OR($A10=13,$A10=25,$A10=37,$A10=49),G9*(1+Calculator!$I$29),G9)</f>
        <v>0</v>
      </c>
      <c r="H10" s="7">
        <f>IF(OR($A10=13,$A10=25,$A10=37,$A10=49),H9*(1+Calculator!$I$30),H9)</f>
        <v>0</v>
      </c>
      <c r="I10" s="7">
        <f>IF(OR($A10=13,$A10=25,$A10=37,$A10=49),I9*(1+Calculator!$I$32),I9)</f>
        <v>0</v>
      </c>
      <c r="J10" s="7">
        <f>IF(OR($A10=13,$A10=25,$A10=37,$A10=49),J9*(1+Calculator!$I$33),J9)</f>
        <v>0</v>
      </c>
      <c r="K10" s="7"/>
      <c r="L10" s="7">
        <f t="shared" si="0"/>
        <v>0</v>
      </c>
      <c r="M10" s="8">
        <f t="shared" si="4"/>
        <v>0</v>
      </c>
      <c r="N10" s="12" t="e">
        <f t="shared" si="5"/>
        <v>#REF!</v>
      </c>
      <c r="O10" s="13">
        <f t="shared" si="6"/>
        <v>0</v>
      </c>
      <c r="P10" s="13">
        <f t="shared" si="7"/>
        <v>0</v>
      </c>
      <c r="Q10" s="13">
        <f t="shared" si="8"/>
        <v>0</v>
      </c>
      <c r="R10" s="13">
        <f t="shared" si="9"/>
        <v>0</v>
      </c>
      <c r="S10" s="13">
        <f t="shared" si="10"/>
        <v>0</v>
      </c>
      <c r="T10" s="13">
        <f t="shared" si="11"/>
        <v>0</v>
      </c>
      <c r="U10" s="13">
        <f t="shared" si="12"/>
        <v>0</v>
      </c>
      <c r="V10" s="13">
        <f t="shared" si="13"/>
        <v>0</v>
      </c>
      <c r="W10" s="13"/>
      <c r="X10" s="14" t="e">
        <f t="shared" si="2"/>
        <v>#REF!</v>
      </c>
      <c r="Y10" s="8" t="e">
        <f t="shared" si="14"/>
        <v>#REF!</v>
      </c>
      <c r="Z10" s="22" t="e">
        <f t="shared" si="15"/>
        <v>#REF!</v>
      </c>
    </row>
    <row r="11" spans="1:26" s="1" customFormat="1" x14ac:dyDescent="0.3">
      <c r="A11" s="1">
        <v>9</v>
      </c>
      <c r="B11" s="6">
        <f>IF(OR($A11=13,$A11=25,$A11=37,$A11=49),B10*(1+Calculator!$I$23),B10)</f>
        <v>0</v>
      </c>
      <c r="C11" s="7">
        <f>IF(OR($A11=13,$A11=25,$A11=37,$A11=49),C10*(1+Calculator!$I$24),C10)</f>
        <v>0</v>
      </c>
      <c r="D11" s="7">
        <f t="shared" si="3"/>
        <v>0</v>
      </c>
      <c r="E11" s="7">
        <f>IF(OR($A11=13,$A11=25,$A11=37,$A11=49),E10*(1+Calculator!$I$27),E10)</f>
        <v>0</v>
      </c>
      <c r="F11" s="7">
        <f>IF(OR($A11=13,$A11=25,$A11=37,$A11=49),F10*(1+Calculator!$I$28),F10)</f>
        <v>0</v>
      </c>
      <c r="G11" s="7">
        <f>IF(OR($A11=13,$A11=25,$A11=37,$A11=49),G10*(1+Calculator!$I$29),G10)</f>
        <v>0</v>
      </c>
      <c r="H11" s="7">
        <f>IF(OR($A11=13,$A11=25,$A11=37,$A11=49),H10*(1+Calculator!$I$30),H10)</f>
        <v>0</v>
      </c>
      <c r="I11" s="7">
        <f>IF(OR($A11=13,$A11=25,$A11=37,$A11=49),I10*(1+Calculator!$I$32),I10)</f>
        <v>0</v>
      </c>
      <c r="J11" s="7">
        <f>IF(OR($A11=13,$A11=25,$A11=37,$A11=49),J10*(1+Calculator!$I$33),J10)</f>
        <v>0</v>
      </c>
      <c r="K11" s="7"/>
      <c r="L11" s="7">
        <f t="shared" si="0"/>
        <v>0</v>
      </c>
      <c r="M11" s="8">
        <f t="shared" si="4"/>
        <v>0</v>
      </c>
      <c r="N11" s="12" t="e">
        <f t="shared" si="5"/>
        <v>#REF!</v>
      </c>
      <c r="O11" s="13">
        <f t="shared" si="6"/>
        <v>0</v>
      </c>
      <c r="P11" s="13">
        <f t="shared" si="7"/>
        <v>0</v>
      </c>
      <c r="Q11" s="13">
        <f t="shared" si="8"/>
        <v>0</v>
      </c>
      <c r="R11" s="13">
        <f t="shared" si="9"/>
        <v>0</v>
      </c>
      <c r="S11" s="13">
        <f t="shared" si="10"/>
        <v>0</v>
      </c>
      <c r="T11" s="13">
        <f t="shared" si="11"/>
        <v>0</v>
      </c>
      <c r="U11" s="13">
        <f t="shared" si="12"/>
        <v>0</v>
      </c>
      <c r="V11" s="13">
        <f t="shared" si="13"/>
        <v>0</v>
      </c>
      <c r="W11" s="13"/>
      <c r="X11" s="14" t="e">
        <f t="shared" si="2"/>
        <v>#REF!</v>
      </c>
      <c r="Y11" s="8" t="e">
        <f t="shared" si="14"/>
        <v>#REF!</v>
      </c>
      <c r="Z11" s="22" t="e">
        <f t="shared" si="15"/>
        <v>#REF!</v>
      </c>
    </row>
    <row r="12" spans="1:26" s="1" customFormat="1" x14ac:dyDescent="0.3">
      <c r="A12" s="1">
        <v>10</v>
      </c>
      <c r="B12" s="6">
        <f>IF(OR($A12=13,$A12=25,$A12=37,$A12=49),B11*(1+Calculator!$I$23),B11)</f>
        <v>0</v>
      </c>
      <c r="C12" s="7">
        <f>IF(OR($A12=13,$A12=25,$A12=37,$A12=49),C11*(1+Calculator!$I$24),C11)</f>
        <v>0</v>
      </c>
      <c r="D12" s="7">
        <f t="shared" si="3"/>
        <v>0</v>
      </c>
      <c r="E12" s="7">
        <f>IF(OR($A12=13,$A12=25,$A12=37,$A12=49),E11*(1+Calculator!$I$27),E11)</f>
        <v>0</v>
      </c>
      <c r="F12" s="7">
        <f>IF(OR($A12=13,$A12=25,$A12=37,$A12=49),F11*(1+Calculator!$I$28),F11)</f>
        <v>0</v>
      </c>
      <c r="G12" s="7">
        <f>IF(OR($A12=13,$A12=25,$A12=37,$A12=49),G11*(1+Calculator!$I$29),G11)</f>
        <v>0</v>
      </c>
      <c r="H12" s="7">
        <f>IF(OR($A12=13,$A12=25,$A12=37,$A12=49),H11*(1+Calculator!$I$30),H11)</f>
        <v>0</v>
      </c>
      <c r="I12" s="7">
        <f>IF(OR($A12=13,$A12=25,$A12=37,$A12=49),I11*(1+Calculator!$I$32),I11)</f>
        <v>0</v>
      </c>
      <c r="J12" s="7">
        <f>IF(OR($A12=13,$A12=25,$A12=37,$A12=49),J11*(1+Calculator!$I$33),J11)</f>
        <v>0</v>
      </c>
      <c r="K12" s="7"/>
      <c r="L12" s="7">
        <f t="shared" si="0"/>
        <v>0</v>
      </c>
      <c r="M12" s="8">
        <f t="shared" si="4"/>
        <v>0</v>
      </c>
      <c r="N12" s="12" t="e">
        <f t="shared" si="5"/>
        <v>#REF!</v>
      </c>
      <c r="O12" s="13">
        <f t="shared" si="6"/>
        <v>0</v>
      </c>
      <c r="P12" s="13">
        <f t="shared" si="7"/>
        <v>0</v>
      </c>
      <c r="Q12" s="13">
        <f t="shared" si="8"/>
        <v>0</v>
      </c>
      <c r="R12" s="13">
        <f t="shared" si="9"/>
        <v>0</v>
      </c>
      <c r="S12" s="13">
        <f t="shared" si="10"/>
        <v>0</v>
      </c>
      <c r="T12" s="13">
        <f t="shared" si="11"/>
        <v>0</v>
      </c>
      <c r="U12" s="13">
        <f t="shared" si="12"/>
        <v>0</v>
      </c>
      <c r="V12" s="13">
        <f t="shared" si="13"/>
        <v>0</v>
      </c>
      <c r="W12" s="13"/>
      <c r="X12" s="14" t="e">
        <f t="shared" si="2"/>
        <v>#REF!</v>
      </c>
      <c r="Y12" s="8" t="e">
        <f t="shared" si="14"/>
        <v>#REF!</v>
      </c>
      <c r="Z12" s="22" t="e">
        <f t="shared" si="15"/>
        <v>#REF!</v>
      </c>
    </row>
    <row r="13" spans="1:26" s="1" customFormat="1" x14ac:dyDescent="0.3">
      <c r="A13" s="1">
        <v>11</v>
      </c>
      <c r="B13" s="6">
        <f>IF(OR($A13=13,$A13=25,$A13=37,$A13=49),B12*(1+Calculator!$I$23),B12)</f>
        <v>0</v>
      </c>
      <c r="C13" s="7">
        <f>IF(OR($A13=13,$A13=25,$A13=37,$A13=49),C12*(1+Calculator!$I$24),C12)</f>
        <v>0</v>
      </c>
      <c r="D13" s="7">
        <f t="shared" si="3"/>
        <v>0</v>
      </c>
      <c r="E13" s="7">
        <f>IF(OR($A13=13,$A13=25,$A13=37,$A13=49),E12*(1+Calculator!$I$27),E12)</f>
        <v>0</v>
      </c>
      <c r="F13" s="7">
        <f>IF(OR($A13=13,$A13=25,$A13=37,$A13=49),F12*(1+Calculator!$I$28),F12)</f>
        <v>0</v>
      </c>
      <c r="G13" s="7">
        <f>IF(OR($A13=13,$A13=25,$A13=37,$A13=49),G12*(1+Calculator!$I$29),G12)</f>
        <v>0</v>
      </c>
      <c r="H13" s="7">
        <f>IF(OR($A13=13,$A13=25,$A13=37,$A13=49),H12*(1+Calculator!$I$30),H12)</f>
        <v>0</v>
      </c>
      <c r="I13" s="7">
        <f>IF(OR($A13=13,$A13=25,$A13=37,$A13=49),I12*(1+Calculator!$I$32),I12)</f>
        <v>0</v>
      </c>
      <c r="J13" s="7">
        <f>IF(OR($A13=13,$A13=25,$A13=37,$A13=49),J12*(1+Calculator!$I$33),J12)</f>
        <v>0</v>
      </c>
      <c r="K13" s="7"/>
      <c r="L13" s="7">
        <f t="shared" si="0"/>
        <v>0</v>
      </c>
      <c r="M13" s="8">
        <f t="shared" si="4"/>
        <v>0</v>
      </c>
      <c r="N13" s="12" t="e">
        <f t="shared" si="5"/>
        <v>#REF!</v>
      </c>
      <c r="O13" s="13">
        <f t="shared" si="6"/>
        <v>0</v>
      </c>
      <c r="P13" s="13">
        <f t="shared" si="7"/>
        <v>0</v>
      </c>
      <c r="Q13" s="13">
        <f t="shared" si="8"/>
        <v>0</v>
      </c>
      <c r="R13" s="13">
        <f t="shared" si="9"/>
        <v>0</v>
      </c>
      <c r="S13" s="13">
        <f t="shared" si="10"/>
        <v>0</v>
      </c>
      <c r="T13" s="13">
        <f t="shared" si="11"/>
        <v>0</v>
      </c>
      <c r="U13" s="13">
        <f t="shared" si="12"/>
        <v>0</v>
      </c>
      <c r="V13" s="13">
        <f t="shared" si="13"/>
        <v>0</v>
      </c>
      <c r="W13" s="13"/>
      <c r="X13" s="14" t="e">
        <f t="shared" si="2"/>
        <v>#REF!</v>
      </c>
      <c r="Y13" s="8" t="e">
        <f t="shared" si="14"/>
        <v>#REF!</v>
      </c>
      <c r="Z13" s="22" t="e">
        <f t="shared" si="15"/>
        <v>#REF!</v>
      </c>
    </row>
    <row r="14" spans="1:26" s="1" customFormat="1" x14ac:dyDescent="0.3">
      <c r="A14" s="1">
        <v>12</v>
      </c>
      <c r="B14" s="6">
        <f>IF(OR($A14=13,$A14=25,$A14=37,$A14=49),B13*(1+Calculator!$I$23),B13)</f>
        <v>0</v>
      </c>
      <c r="C14" s="7">
        <f>IF(OR($A14=13,$A14=25,$A14=37,$A14=49),C13*(1+Calculator!$I$24),C13)</f>
        <v>0</v>
      </c>
      <c r="D14" s="7">
        <f t="shared" si="3"/>
        <v>0</v>
      </c>
      <c r="E14" s="7">
        <f>IF(OR($A14=13,$A14=25,$A14=37,$A14=49),E13*(1+Calculator!$I$27),E13)</f>
        <v>0</v>
      </c>
      <c r="F14" s="7">
        <f>IF(OR($A14=13,$A14=25,$A14=37,$A14=49),F13*(1+Calculator!$I$28),F13)</f>
        <v>0</v>
      </c>
      <c r="G14" s="7">
        <f>IF(OR($A14=13,$A14=25,$A14=37,$A14=49),G13*(1+Calculator!$I$29),G13)</f>
        <v>0</v>
      </c>
      <c r="H14" s="7">
        <f>IF(OR($A14=13,$A14=25,$A14=37,$A14=49),H13*(1+Calculator!$I$30),H13)</f>
        <v>0</v>
      </c>
      <c r="I14" s="7">
        <f>IF(OR($A14=13,$A14=25,$A14=37,$A14=49),I13*(1+Calculator!$I$32),I13)</f>
        <v>0</v>
      </c>
      <c r="J14" s="7">
        <f>IF(OR($A14=13,$A14=25,$A14=37,$A14=49),J13*(1+Calculator!$I$33),J13)</f>
        <v>0</v>
      </c>
      <c r="K14" s="7"/>
      <c r="L14" s="7">
        <f t="shared" si="0"/>
        <v>0</v>
      </c>
      <c r="M14" s="8">
        <f t="shared" si="4"/>
        <v>0</v>
      </c>
      <c r="N14" s="12" t="e">
        <f t="shared" si="5"/>
        <v>#REF!</v>
      </c>
      <c r="O14" s="13">
        <f t="shared" si="6"/>
        <v>0</v>
      </c>
      <c r="P14" s="13">
        <f t="shared" si="7"/>
        <v>0</v>
      </c>
      <c r="Q14" s="13">
        <f t="shared" si="8"/>
        <v>0</v>
      </c>
      <c r="R14" s="13">
        <f t="shared" si="9"/>
        <v>0</v>
      </c>
      <c r="S14" s="13">
        <f t="shared" si="10"/>
        <v>0</v>
      </c>
      <c r="T14" s="13">
        <f t="shared" si="11"/>
        <v>0</v>
      </c>
      <c r="U14" s="13">
        <f t="shared" si="12"/>
        <v>0</v>
      </c>
      <c r="V14" s="13">
        <f t="shared" si="13"/>
        <v>0</v>
      </c>
      <c r="W14" s="13"/>
      <c r="X14" s="14" t="e">
        <f t="shared" si="2"/>
        <v>#REF!</v>
      </c>
      <c r="Y14" s="8" t="e">
        <f t="shared" si="14"/>
        <v>#REF!</v>
      </c>
      <c r="Z14" s="22" t="e">
        <f t="shared" si="15"/>
        <v>#REF!</v>
      </c>
    </row>
    <row r="15" spans="1:26" s="1" customFormat="1" x14ac:dyDescent="0.3">
      <c r="A15" s="1">
        <v>13</v>
      </c>
      <c r="B15" s="6">
        <f>IF(OR($A15=13,$A15=25,$A15=37,$A15=49),B14*(1+Calculator!$I$23),B14)</f>
        <v>0</v>
      </c>
      <c r="C15" s="7">
        <f>IF(OR($A15=13,$A15=25,$A15=37,$A15=49),C14*(1+Calculator!$I$24),C14)</f>
        <v>0</v>
      </c>
      <c r="D15" s="7">
        <f t="shared" si="3"/>
        <v>0</v>
      </c>
      <c r="E15" s="7">
        <f>IF(OR($A15=13,$A15=25,$A15=37,$A15=49),E14*(1+Calculator!$I$27),E14)</f>
        <v>0</v>
      </c>
      <c r="F15" s="7">
        <f>IF(OR($A15=13,$A15=25,$A15=37,$A15=49),F14*(1+Calculator!$I$28),F14)</f>
        <v>0</v>
      </c>
      <c r="G15" s="7">
        <f>IF(OR($A15=13,$A15=25,$A15=37,$A15=49),G14*(1+Calculator!$I$29),G14)</f>
        <v>0</v>
      </c>
      <c r="H15" s="7">
        <f>IF(OR($A15=13,$A15=25,$A15=37,$A15=49),H14*(1+Calculator!$I$30),H14)</f>
        <v>0</v>
      </c>
      <c r="I15" s="7">
        <f>IF(OR($A15=13,$A15=25,$A15=37,$A15=49),I14*(1+Calculator!$I$32),I14)</f>
        <v>0</v>
      </c>
      <c r="J15" s="7">
        <f>IF(OR($A15=13,$A15=25,$A15=37,$A15=49),J14*(1+Calculator!$I$33),J14)</f>
        <v>0</v>
      </c>
      <c r="K15" s="7"/>
      <c r="L15" s="7">
        <f t="shared" si="0"/>
        <v>0</v>
      </c>
      <c r="M15" s="8">
        <f t="shared" si="4"/>
        <v>0</v>
      </c>
      <c r="N15" s="15" t="e">
        <f>IF(OR($A15=13,$A15=25,$A15=37,$A15=49),N14*(1+Calculator!$I$23),N14)</f>
        <v>#REF!</v>
      </c>
      <c r="O15" s="13">
        <f>IF(OR($A15=13,$A15=25,$A15=37,$A15=49),O14*(1+Calculator!$I$24),O14)</f>
        <v>0</v>
      </c>
      <c r="P15" s="13">
        <f t="shared" ref="P15:P62" si="16">P14</f>
        <v>0</v>
      </c>
      <c r="Q15" s="7">
        <f t="shared" si="8"/>
        <v>0</v>
      </c>
      <c r="R15" s="7">
        <f t="shared" si="9"/>
        <v>0</v>
      </c>
      <c r="S15" s="7">
        <f t="shared" si="10"/>
        <v>0</v>
      </c>
      <c r="T15" s="7">
        <f t="shared" si="11"/>
        <v>0</v>
      </c>
      <c r="U15" s="7">
        <f t="shared" si="12"/>
        <v>0</v>
      </c>
      <c r="V15" s="7">
        <f t="shared" si="13"/>
        <v>0</v>
      </c>
      <c r="W15" s="7"/>
      <c r="X15" s="14" t="e">
        <f t="shared" si="2"/>
        <v>#REF!</v>
      </c>
      <c r="Y15" s="8" t="e">
        <f t="shared" si="14"/>
        <v>#REF!</v>
      </c>
      <c r="Z15" s="22" t="e">
        <f t="shared" si="15"/>
        <v>#REF!</v>
      </c>
    </row>
    <row r="16" spans="1:26" s="1" customFormat="1" x14ac:dyDescent="0.3">
      <c r="A16" s="1">
        <v>14</v>
      </c>
      <c r="B16" s="6">
        <f>IF(OR($A16=13,$A16=25,$A16=37,$A16=49),B15*(1+Calculator!$I$23),B15)</f>
        <v>0</v>
      </c>
      <c r="C16" s="7">
        <f>IF(OR($A16=13,$A16=25,$A16=37,$A16=49),C15*(1+Calculator!$I$24),C15)</f>
        <v>0</v>
      </c>
      <c r="D16" s="7">
        <f t="shared" si="3"/>
        <v>0</v>
      </c>
      <c r="E16" s="7">
        <f>IF(OR($A16=13,$A16=25,$A16=37,$A16=49),E15*(1+Calculator!$I$27),E15)</f>
        <v>0</v>
      </c>
      <c r="F16" s="7">
        <f>IF(OR($A16=13,$A16=25,$A16=37,$A16=49),F15*(1+Calculator!$I$28),F15)</f>
        <v>0</v>
      </c>
      <c r="G16" s="7">
        <f>IF(OR($A16=13,$A16=25,$A16=37,$A16=49),G15*(1+Calculator!$I$29),G15)</f>
        <v>0</v>
      </c>
      <c r="H16" s="7">
        <f>IF(OR($A16=13,$A16=25,$A16=37,$A16=49),H15*(1+Calculator!$I$30),H15)</f>
        <v>0</v>
      </c>
      <c r="I16" s="7">
        <f>IF(OR($A16=13,$A16=25,$A16=37,$A16=49),I15*(1+Calculator!$I$32),I15)</f>
        <v>0</v>
      </c>
      <c r="J16" s="7">
        <f>IF(OR($A16=13,$A16=25,$A16=37,$A16=49),J15*(1+Calculator!$I$33),J15)</f>
        <v>0</v>
      </c>
      <c r="K16" s="7"/>
      <c r="L16" s="7">
        <f t="shared" si="0"/>
        <v>0</v>
      </c>
      <c r="M16" s="8">
        <f t="shared" si="4"/>
        <v>0</v>
      </c>
      <c r="N16" s="12" t="e">
        <f t="shared" ref="N16:N62" si="17">N15</f>
        <v>#REF!</v>
      </c>
      <c r="O16" s="13">
        <f t="shared" ref="O16:O62" si="18">O15</f>
        <v>0</v>
      </c>
      <c r="P16" s="13">
        <f t="shared" si="16"/>
        <v>0</v>
      </c>
      <c r="Q16" s="7">
        <f t="shared" si="8"/>
        <v>0</v>
      </c>
      <c r="R16" s="7">
        <f t="shared" si="9"/>
        <v>0</v>
      </c>
      <c r="S16" s="7">
        <f t="shared" si="10"/>
        <v>0</v>
      </c>
      <c r="T16" s="7">
        <f t="shared" si="11"/>
        <v>0</v>
      </c>
      <c r="U16" s="7">
        <f t="shared" si="12"/>
        <v>0</v>
      </c>
      <c r="V16" s="7">
        <f t="shared" si="13"/>
        <v>0</v>
      </c>
      <c r="W16" s="7"/>
      <c r="X16" s="14" t="e">
        <f t="shared" si="2"/>
        <v>#REF!</v>
      </c>
      <c r="Y16" s="8" t="e">
        <f t="shared" si="14"/>
        <v>#REF!</v>
      </c>
      <c r="Z16" s="22" t="e">
        <f t="shared" si="15"/>
        <v>#REF!</v>
      </c>
    </row>
    <row r="17" spans="1:26" s="1" customFormat="1" x14ac:dyDescent="0.3">
      <c r="A17" s="1">
        <v>15</v>
      </c>
      <c r="B17" s="6">
        <f>IF(OR($A17=13,$A17=25,$A17=37,$A17=49),B16*(1+Calculator!$I$23),B16)</f>
        <v>0</v>
      </c>
      <c r="C17" s="7">
        <f>IF(OR($A17=13,$A17=25,$A17=37,$A17=49),C16*(1+Calculator!$I$24),C16)</f>
        <v>0</v>
      </c>
      <c r="D17" s="7">
        <f t="shared" si="3"/>
        <v>0</v>
      </c>
      <c r="E17" s="7">
        <f>IF(OR($A17=13,$A17=25,$A17=37,$A17=49),E16*(1+Calculator!$I$27),E16)</f>
        <v>0</v>
      </c>
      <c r="F17" s="7">
        <f>IF(OR($A17=13,$A17=25,$A17=37,$A17=49),F16*(1+Calculator!$I$28),F16)</f>
        <v>0</v>
      </c>
      <c r="G17" s="7">
        <f>IF(OR($A17=13,$A17=25,$A17=37,$A17=49),G16*(1+Calculator!$I$29),G16)</f>
        <v>0</v>
      </c>
      <c r="H17" s="7">
        <f>IF(OR($A17=13,$A17=25,$A17=37,$A17=49),H16*(1+Calculator!$I$30),H16)</f>
        <v>0</v>
      </c>
      <c r="I17" s="7">
        <f>IF(OR($A17=13,$A17=25,$A17=37,$A17=49),I16*(1+Calculator!$I$32),I16)</f>
        <v>0</v>
      </c>
      <c r="J17" s="7">
        <f>IF(OR($A17=13,$A17=25,$A17=37,$A17=49),J16*(1+Calculator!$I$33),J16)</f>
        <v>0</v>
      </c>
      <c r="K17" s="7"/>
      <c r="L17" s="7">
        <f t="shared" si="0"/>
        <v>0</v>
      </c>
      <c r="M17" s="8">
        <f t="shared" si="4"/>
        <v>0</v>
      </c>
      <c r="N17" s="12" t="e">
        <f t="shared" si="17"/>
        <v>#REF!</v>
      </c>
      <c r="O17" s="13">
        <f t="shared" si="18"/>
        <v>0</v>
      </c>
      <c r="P17" s="13">
        <f t="shared" si="16"/>
        <v>0</v>
      </c>
      <c r="Q17" s="7">
        <f t="shared" si="8"/>
        <v>0</v>
      </c>
      <c r="R17" s="7">
        <f t="shared" si="9"/>
        <v>0</v>
      </c>
      <c r="S17" s="7">
        <f t="shared" si="10"/>
        <v>0</v>
      </c>
      <c r="T17" s="7">
        <f t="shared" si="11"/>
        <v>0</v>
      </c>
      <c r="U17" s="7">
        <f t="shared" si="12"/>
        <v>0</v>
      </c>
      <c r="V17" s="7">
        <f t="shared" si="13"/>
        <v>0</v>
      </c>
      <c r="W17" s="7"/>
      <c r="X17" s="14" t="e">
        <f t="shared" si="2"/>
        <v>#REF!</v>
      </c>
      <c r="Y17" s="8" t="e">
        <f t="shared" si="14"/>
        <v>#REF!</v>
      </c>
      <c r="Z17" s="22" t="e">
        <f t="shared" si="15"/>
        <v>#REF!</v>
      </c>
    </row>
    <row r="18" spans="1:26" s="1" customFormat="1" x14ac:dyDescent="0.3">
      <c r="A18" s="1">
        <v>16</v>
      </c>
      <c r="B18" s="6">
        <f>IF(OR($A18=13,$A18=25,$A18=37,$A18=49),B17*(1+Calculator!$I$23),B17)</f>
        <v>0</v>
      </c>
      <c r="C18" s="7">
        <f>IF(OR($A18=13,$A18=25,$A18=37,$A18=49),C17*(1+Calculator!$I$24),C17)</f>
        <v>0</v>
      </c>
      <c r="D18" s="7">
        <f t="shared" si="3"/>
        <v>0</v>
      </c>
      <c r="E18" s="7">
        <f>IF(OR($A18=13,$A18=25,$A18=37,$A18=49),E17*(1+Calculator!$I$27),E17)</f>
        <v>0</v>
      </c>
      <c r="F18" s="7">
        <f>IF(OR($A18=13,$A18=25,$A18=37,$A18=49),F17*(1+Calculator!$I$28),F17)</f>
        <v>0</v>
      </c>
      <c r="G18" s="7">
        <f>IF(OR($A18=13,$A18=25,$A18=37,$A18=49),G17*(1+Calculator!$I$29),G17)</f>
        <v>0</v>
      </c>
      <c r="H18" s="7">
        <f>IF(OR($A18=13,$A18=25,$A18=37,$A18=49),H17*(1+Calculator!$I$30),H17)</f>
        <v>0</v>
      </c>
      <c r="I18" s="7">
        <f>IF(OR($A18=13,$A18=25,$A18=37,$A18=49),I17*(1+Calculator!$I$32),I17)</f>
        <v>0</v>
      </c>
      <c r="J18" s="7">
        <f>IF(OR($A18=13,$A18=25,$A18=37,$A18=49),J17*(1+Calculator!$I$33),J17)</f>
        <v>0</v>
      </c>
      <c r="K18" s="7"/>
      <c r="L18" s="7">
        <f t="shared" si="0"/>
        <v>0</v>
      </c>
      <c r="M18" s="8">
        <f t="shared" si="4"/>
        <v>0</v>
      </c>
      <c r="N18" s="12" t="e">
        <f t="shared" si="17"/>
        <v>#REF!</v>
      </c>
      <c r="O18" s="13">
        <f t="shared" si="18"/>
        <v>0</v>
      </c>
      <c r="P18" s="13">
        <f t="shared" si="16"/>
        <v>0</v>
      </c>
      <c r="Q18" s="7">
        <f t="shared" si="8"/>
        <v>0</v>
      </c>
      <c r="R18" s="7">
        <f t="shared" si="9"/>
        <v>0</v>
      </c>
      <c r="S18" s="7">
        <f t="shared" si="10"/>
        <v>0</v>
      </c>
      <c r="T18" s="7">
        <f t="shared" si="11"/>
        <v>0</v>
      </c>
      <c r="U18" s="7">
        <f t="shared" si="12"/>
        <v>0</v>
      </c>
      <c r="V18" s="7">
        <f t="shared" si="13"/>
        <v>0</v>
      </c>
      <c r="W18" s="7"/>
      <c r="X18" s="14" t="e">
        <f t="shared" si="2"/>
        <v>#REF!</v>
      </c>
      <c r="Y18" s="8" t="e">
        <f t="shared" si="14"/>
        <v>#REF!</v>
      </c>
      <c r="Z18" s="22" t="e">
        <f t="shared" si="15"/>
        <v>#REF!</v>
      </c>
    </row>
    <row r="19" spans="1:26" s="1" customFormat="1" x14ac:dyDescent="0.3">
      <c r="A19" s="1">
        <v>17</v>
      </c>
      <c r="B19" s="6">
        <f>IF(OR($A19=13,$A19=25,$A19=37,$A19=49),B18*(1+Calculator!$I$23),B18)</f>
        <v>0</v>
      </c>
      <c r="C19" s="7">
        <f>IF(OR($A19=13,$A19=25,$A19=37,$A19=49),C18*(1+Calculator!$I$24),C18)</f>
        <v>0</v>
      </c>
      <c r="D19" s="7">
        <f t="shared" si="3"/>
        <v>0</v>
      </c>
      <c r="E19" s="7">
        <f>IF(OR($A19=13,$A19=25,$A19=37,$A19=49),E18*(1+Calculator!$I$27),E18)</f>
        <v>0</v>
      </c>
      <c r="F19" s="7">
        <f>IF(OR($A19=13,$A19=25,$A19=37,$A19=49),F18*(1+Calculator!$I$28),F18)</f>
        <v>0</v>
      </c>
      <c r="G19" s="7">
        <f>IF(OR($A19=13,$A19=25,$A19=37,$A19=49),G18*(1+Calculator!$I$29),G18)</f>
        <v>0</v>
      </c>
      <c r="H19" s="7">
        <f>IF(OR($A19=13,$A19=25,$A19=37,$A19=49),H18*(1+Calculator!$I$30),H18)</f>
        <v>0</v>
      </c>
      <c r="I19" s="7">
        <f>IF(OR($A19=13,$A19=25,$A19=37,$A19=49),I18*(1+Calculator!$I$32),I18)</f>
        <v>0</v>
      </c>
      <c r="J19" s="7">
        <f>IF(OR($A19=13,$A19=25,$A19=37,$A19=49),J18*(1+Calculator!$I$33),J18)</f>
        <v>0</v>
      </c>
      <c r="K19" s="7"/>
      <c r="L19" s="7">
        <f t="shared" si="0"/>
        <v>0</v>
      </c>
      <c r="M19" s="8">
        <f t="shared" si="4"/>
        <v>0</v>
      </c>
      <c r="N19" s="12" t="e">
        <f t="shared" si="17"/>
        <v>#REF!</v>
      </c>
      <c r="O19" s="13">
        <f t="shared" si="18"/>
        <v>0</v>
      </c>
      <c r="P19" s="13">
        <f t="shared" si="16"/>
        <v>0</v>
      </c>
      <c r="Q19" s="7">
        <f t="shared" si="8"/>
        <v>0</v>
      </c>
      <c r="R19" s="7">
        <f t="shared" si="9"/>
        <v>0</v>
      </c>
      <c r="S19" s="7">
        <f t="shared" si="10"/>
        <v>0</v>
      </c>
      <c r="T19" s="7">
        <f t="shared" si="11"/>
        <v>0</v>
      </c>
      <c r="U19" s="7">
        <f t="shared" si="12"/>
        <v>0</v>
      </c>
      <c r="V19" s="7">
        <f t="shared" si="13"/>
        <v>0</v>
      </c>
      <c r="W19" s="7"/>
      <c r="X19" s="14" t="e">
        <f t="shared" si="2"/>
        <v>#REF!</v>
      </c>
      <c r="Y19" s="8" t="e">
        <f t="shared" si="14"/>
        <v>#REF!</v>
      </c>
      <c r="Z19" s="22" t="e">
        <f t="shared" si="15"/>
        <v>#REF!</v>
      </c>
    </row>
    <row r="20" spans="1:26" s="1" customFormat="1" x14ac:dyDescent="0.3">
      <c r="A20" s="1">
        <v>18</v>
      </c>
      <c r="B20" s="6">
        <f>IF(OR($A20=13,$A20=25,$A20=37,$A20=49),B19*(1+Calculator!$I$23),B19)</f>
        <v>0</v>
      </c>
      <c r="C20" s="7">
        <f>IF(OR($A20=13,$A20=25,$A20=37,$A20=49),C19*(1+Calculator!$I$24),C19)</f>
        <v>0</v>
      </c>
      <c r="D20" s="7">
        <f t="shared" si="3"/>
        <v>0</v>
      </c>
      <c r="E20" s="7">
        <f>IF(OR($A20=13,$A20=25,$A20=37,$A20=49),E19*(1+Calculator!$I$27),E19)</f>
        <v>0</v>
      </c>
      <c r="F20" s="7">
        <f>IF(OR($A20=13,$A20=25,$A20=37,$A20=49),F19*(1+Calculator!$I$28),F19)</f>
        <v>0</v>
      </c>
      <c r="G20" s="7">
        <f>IF(OR($A20=13,$A20=25,$A20=37,$A20=49),G19*(1+Calculator!$I$29),G19)</f>
        <v>0</v>
      </c>
      <c r="H20" s="7">
        <f>IF(OR($A20=13,$A20=25,$A20=37,$A20=49),H19*(1+Calculator!$I$30),H19)</f>
        <v>0</v>
      </c>
      <c r="I20" s="7">
        <f>IF(OR($A20=13,$A20=25,$A20=37,$A20=49),I19*(1+Calculator!$I$32),I19)</f>
        <v>0</v>
      </c>
      <c r="J20" s="7">
        <f>IF(OR($A20=13,$A20=25,$A20=37,$A20=49),J19*(1+Calculator!$I$33),J19)</f>
        <v>0</v>
      </c>
      <c r="K20" s="7"/>
      <c r="L20" s="7">
        <f t="shared" si="0"/>
        <v>0</v>
      </c>
      <c r="M20" s="8">
        <f t="shared" si="4"/>
        <v>0</v>
      </c>
      <c r="N20" s="12" t="e">
        <f t="shared" si="17"/>
        <v>#REF!</v>
      </c>
      <c r="O20" s="13">
        <f t="shared" si="18"/>
        <v>0</v>
      </c>
      <c r="P20" s="13">
        <f t="shared" si="16"/>
        <v>0</v>
      </c>
      <c r="Q20" s="7">
        <f t="shared" si="8"/>
        <v>0</v>
      </c>
      <c r="R20" s="7">
        <f t="shared" si="9"/>
        <v>0</v>
      </c>
      <c r="S20" s="7">
        <f t="shared" si="10"/>
        <v>0</v>
      </c>
      <c r="T20" s="7">
        <f t="shared" si="11"/>
        <v>0</v>
      </c>
      <c r="U20" s="7">
        <f t="shared" si="12"/>
        <v>0</v>
      </c>
      <c r="V20" s="7">
        <f t="shared" si="13"/>
        <v>0</v>
      </c>
      <c r="W20" s="7"/>
      <c r="X20" s="14" t="e">
        <f t="shared" si="2"/>
        <v>#REF!</v>
      </c>
      <c r="Y20" s="8" t="e">
        <f t="shared" si="14"/>
        <v>#REF!</v>
      </c>
      <c r="Z20" s="22" t="e">
        <f t="shared" si="15"/>
        <v>#REF!</v>
      </c>
    </row>
    <row r="21" spans="1:26" s="1" customFormat="1" x14ac:dyDescent="0.3">
      <c r="A21" s="1">
        <v>19</v>
      </c>
      <c r="B21" s="6">
        <f>IF(OR($A21=13,$A21=25,$A21=37,$A21=49),B20*(1+Calculator!$I$23),B20)</f>
        <v>0</v>
      </c>
      <c r="C21" s="7">
        <f>IF(OR($A21=13,$A21=25,$A21=37,$A21=49),C20*(1+Calculator!$I$24),C20)</f>
        <v>0</v>
      </c>
      <c r="D21" s="7">
        <f t="shared" si="3"/>
        <v>0</v>
      </c>
      <c r="E21" s="7">
        <f>IF(OR($A21=13,$A21=25,$A21=37,$A21=49),E20*(1+Calculator!$I$27),E20)</f>
        <v>0</v>
      </c>
      <c r="F21" s="7">
        <f>IF(OR($A21=13,$A21=25,$A21=37,$A21=49),F20*(1+Calculator!$I$28),F20)</f>
        <v>0</v>
      </c>
      <c r="G21" s="7">
        <f>IF(OR($A21=13,$A21=25,$A21=37,$A21=49),G20*(1+Calculator!$I$29),G20)</f>
        <v>0</v>
      </c>
      <c r="H21" s="7">
        <f>IF(OR($A21=13,$A21=25,$A21=37,$A21=49),H20*(1+Calculator!$I$30),H20)</f>
        <v>0</v>
      </c>
      <c r="I21" s="7">
        <f>IF(OR($A21=13,$A21=25,$A21=37,$A21=49),I20*(1+Calculator!$I$32),I20)</f>
        <v>0</v>
      </c>
      <c r="J21" s="7">
        <f>IF(OR($A21=13,$A21=25,$A21=37,$A21=49),J20*(1+Calculator!$I$33),J20)</f>
        <v>0</v>
      </c>
      <c r="K21" s="7"/>
      <c r="L21" s="7">
        <f t="shared" si="0"/>
        <v>0</v>
      </c>
      <c r="M21" s="8">
        <f t="shared" si="4"/>
        <v>0</v>
      </c>
      <c r="N21" s="12" t="e">
        <f t="shared" si="17"/>
        <v>#REF!</v>
      </c>
      <c r="O21" s="13">
        <f t="shared" si="18"/>
        <v>0</v>
      </c>
      <c r="P21" s="13">
        <f t="shared" si="16"/>
        <v>0</v>
      </c>
      <c r="Q21" s="7">
        <f t="shared" si="8"/>
        <v>0</v>
      </c>
      <c r="R21" s="7">
        <f t="shared" si="9"/>
        <v>0</v>
      </c>
      <c r="S21" s="7">
        <f t="shared" si="10"/>
        <v>0</v>
      </c>
      <c r="T21" s="7">
        <f t="shared" si="11"/>
        <v>0</v>
      </c>
      <c r="U21" s="7">
        <f t="shared" si="12"/>
        <v>0</v>
      </c>
      <c r="V21" s="7">
        <f t="shared" si="13"/>
        <v>0</v>
      </c>
      <c r="W21" s="7"/>
      <c r="X21" s="14" t="e">
        <f t="shared" si="2"/>
        <v>#REF!</v>
      </c>
      <c r="Y21" s="8" t="e">
        <f t="shared" si="14"/>
        <v>#REF!</v>
      </c>
      <c r="Z21" s="22" t="e">
        <f t="shared" si="15"/>
        <v>#REF!</v>
      </c>
    </row>
    <row r="22" spans="1:26" s="1" customFormat="1" x14ac:dyDescent="0.3">
      <c r="A22" s="1">
        <v>20</v>
      </c>
      <c r="B22" s="6">
        <f>IF(OR($A22=13,$A22=25,$A22=37,$A22=49),B21*(1+Calculator!$I$23),B21)</f>
        <v>0</v>
      </c>
      <c r="C22" s="7">
        <f>IF(OR($A22=13,$A22=25,$A22=37,$A22=49),C21*(1+Calculator!$I$24),C21)</f>
        <v>0</v>
      </c>
      <c r="D22" s="7">
        <f t="shared" si="3"/>
        <v>0</v>
      </c>
      <c r="E22" s="7">
        <f>IF(OR($A22=13,$A22=25,$A22=37,$A22=49),E21*(1+Calculator!$I$27),E21)</f>
        <v>0</v>
      </c>
      <c r="F22" s="7">
        <f>IF(OR($A22=13,$A22=25,$A22=37,$A22=49),F21*(1+Calculator!$I$28),F21)</f>
        <v>0</v>
      </c>
      <c r="G22" s="7">
        <f>IF(OR($A22=13,$A22=25,$A22=37,$A22=49),G21*(1+Calculator!$I$29),G21)</f>
        <v>0</v>
      </c>
      <c r="H22" s="7">
        <f>IF(OR($A22=13,$A22=25,$A22=37,$A22=49),H21*(1+Calculator!$I$30),H21)</f>
        <v>0</v>
      </c>
      <c r="I22" s="7">
        <f>IF(OR($A22=13,$A22=25,$A22=37,$A22=49),I21*(1+Calculator!$I$32),I21)</f>
        <v>0</v>
      </c>
      <c r="J22" s="7">
        <f>IF(OR($A22=13,$A22=25,$A22=37,$A22=49),J21*(1+Calculator!$I$33),J21)</f>
        <v>0</v>
      </c>
      <c r="K22" s="7"/>
      <c r="L22" s="7">
        <f t="shared" si="0"/>
        <v>0</v>
      </c>
      <c r="M22" s="8">
        <f t="shared" si="4"/>
        <v>0</v>
      </c>
      <c r="N22" s="12" t="e">
        <f t="shared" si="17"/>
        <v>#REF!</v>
      </c>
      <c r="O22" s="13">
        <f t="shared" si="18"/>
        <v>0</v>
      </c>
      <c r="P22" s="13">
        <f t="shared" si="16"/>
        <v>0</v>
      </c>
      <c r="Q22" s="7">
        <f t="shared" si="8"/>
        <v>0</v>
      </c>
      <c r="R22" s="7">
        <f t="shared" si="9"/>
        <v>0</v>
      </c>
      <c r="S22" s="7">
        <f t="shared" si="10"/>
        <v>0</v>
      </c>
      <c r="T22" s="7">
        <f t="shared" si="11"/>
        <v>0</v>
      </c>
      <c r="U22" s="7">
        <f t="shared" si="12"/>
        <v>0</v>
      </c>
      <c r="V22" s="7">
        <f t="shared" si="13"/>
        <v>0</v>
      </c>
      <c r="W22" s="7"/>
      <c r="X22" s="14" t="e">
        <f t="shared" si="2"/>
        <v>#REF!</v>
      </c>
      <c r="Y22" s="8" t="e">
        <f t="shared" si="14"/>
        <v>#REF!</v>
      </c>
      <c r="Z22" s="22" t="e">
        <f t="shared" si="15"/>
        <v>#REF!</v>
      </c>
    </row>
    <row r="23" spans="1:26" s="1" customFormat="1" x14ac:dyDescent="0.3">
      <c r="A23" s="1">
        <v>21</v>
      </c>
      <c r="B23" s="6">
        <f>IF(OR($A23=13,$A23=25,$A23=37,$A23=49),B22*(1+Calculator!$I$23),B22)</f>
        <v>0</v>
      </c>
      <c r="C23" s="7">
        <f>IF(OR($A23=13,$A23=25,$A23=37,$A23=49),C22*(1+Calculator!$I$24),C22)</f>
        <v>0</v>
      </c>
      <c r="D23" s="7">
        <f t="shared" si="3"/>
        <v>0</v>
      </c>
      <c r="E23" s="7">
        <f>IF(OR($A23=13,$A23=25,$A23=37,$A23=49),E22*(1+Calculator!$I$27),E22)</f>
        <v>0</v>
      </c>
      <c r="F23" s="7">
        <f>IF(OR($A23=13,$A23=25,$A23=37,$A23=49),F22*(1+Calculator!$I$28),F22)</f>
        <v>0</v>
      </c>
      <c r="G23" s="7">
        <f>IF(OR($A23=13,$A23=25,$A23=37,$A23=49),G22*(1+Calculator!$I$29),G22)</f>
        <v>0</v>
      </c>
      <c r="H23" s="7">
        <f>IF(OR($A23=13,$A23=25,$A23=37,$A23=49),H22*(1+Calculator!$I$30),H22)</f>
        <v>0</v>
      </c>
      <c r="I23" s="7">
        <f>IF(OR($A23=13,$A23=25,$A23=37,$A23=49),I22*(1+Calculator!$I$32),I22)</f>
        <v>0</v>
      </c>
      <c r="J23" s="7">
        <f>IF(OR($A23=13,$A23=25,$A23=37,$A23=49),J22*(1+Calculator!$I$33),J22)</f>
        <v>0</v>
      </c>
      <c r="K23" s="7"/>
      <c r="L23" s="7">
        <f t="shared" si="0"/>
        <v>0</v>
      </c>
      <c r="M23" s="8">
        <f t="shared" si="4"/>
        <v>0</v>
      </c>
      <c r="N23" s="12" t="e">
        <f t="shared" si="17"/>
        <v>#REF!</v>
      </c>
      <c r="O23" s="13">
        <f t="shared" si="18"/>
        <v>0</v>
      </c>
      <c r="P23" s="13">
        <f t="shared" si="16"/>
        <v>0</v>
      </c>
      <c r="Q23" s="7">
        <f t="shared" si="8"/>
        <v>0</v>
      </c>
      <c r="R23" s="7">
        <f t="shared" si="9"/>
        <v>0</v>
      </c>
      <c r="S23" s="7">
        <f t="shared" si="10"/>
        <v>0</v>
      </c>
      <c r="T23" s="7">
        <f t="shared" si="11"/>
        <v>0</v>
      </c>
      <c r="U23" s="7">
        <f t="shared" si="12"/>
        <v>0</v>
      </c>
      <c r="V23" s="7">
        <f t="shared" si="13"/>
        <v>0</v>
      </c>
      <c r="W23" s="7"/>
      <c r="X23" s="14" t="e">
        <f t="shared" si="2"/>
        <v>#REF!</v>
      </c>
      <c r="Y23" s="8" t="e">
        <f t="shared" si="14"/>
        <v>#REF!</v>
      </c>
      <c r="Z23" s="22" t="e">
        <f t="shared" si="15"/>
        <v>#REF!</v>
      </c>
    </row>
    <row r="24" spans="1:26" s="1" customFormat="1" x14ac:dyDescent="0.3">
      <c r="A24" s="1">
        <v>22</v>
      </c>
      <c r="B24" s="6">
        <f>IF(OR($A24=13,$A24=25,$A24=37,$A24=49),B23*(1+Calculator!$I$23),B23)</f>
        <v>0</v>
      </c>
      <c r="C24" s="7">
        <f>IF(OR($A24=13,$A24=25,$A24=37,$A24=49),C23*(1+Calculator!$I$24),C23)</f>
        <v>0</v>
      </c>
      <c r="D24" s="7">
        <f t="shared" si="3"/>
        <v>0</v>
      </c>
      <c r="E24" s="7">
        <f>IF(OR($A24=13,$A24=25,$A24=37,$A24=49),E23*(1+Calculator!$I$27),E23)</f>
        <v>0</v>
      </c>
      <c r="F24" s="7">
        <f>IF(OR($A24=13,$A24=25,$A24=37,$A24=49),F23*(1+Calculator!$I$28),F23)</f>
        <v>0</v>
      </c>
      <c r="G24" s="7">
        <f>IF(OR($A24=13,$A24=25,$A24=37,$A24=49),G23*(1+Calculator!$I$29),G23)</f>
        <v>0</v>
      </c>
      <c r="H24" s="7">
        <f>IF(OR($A24=13,$A24=25,$A24=37,$A24=49),H23*(1+Calculator!$I$30),H23)</f>
        <v>0</v>
      </c>
      <c r="I24" s="7">
        <f>IF(OR($A24=13,$A24=25,$A24=37,$A24=49),I23*(1+Calculator!$I$32),I23)</f>
        <v>0</v>
      </c>
      <c r="J24" s="7">
        <f>IF(OR($A24=13,$A24=25,$A24=37,$A24=49),J23*(1+Calculator!$I$33),J23)</f>
        <v>0</v>
      </c>
      <c r="K24" s="7"/>
      <c r="L24" s="7">
        <f t="shared" si="0"/>
        <v>0</v>
      </c>
      <c r="M24" s="8">
        <f t="shared" si="4"/>
        <v>0</v>
      </c>
      <c r="N24" s="12" t="e">
        <f t="shared" si="17"/>
        <v>#REF!</v>
      </c>
      <c r="O24" s="13">
        <f t="shared" si="18"/>
        <v>0</v>
      </c>
      <c r="P24" s="13">
        <f t="shared" si="16"/>
        <v>0</v>
      </c>
      <c r="Q24" s="7">
        <f t="shared" si="8"/>
        <v>0</v>
      </c>
      <c r="R24" s="7">
        <f t="shared" si="9"/>
        <v>0</v>
      </c>
      <c r="S24" s="7">
        <f t="shared" si="10"/>
        <v>0</v>
      </c>
      <c r="T24" s="7">
        <f t="shared" si="11"/>
        <v>0</v>
      </c>
      <c r="U24" s="7">
        <f t="shared" si="12"/>
        <v>0</v>
      </c>
      <c r="V24" s="7">
        <f t="shared" si="13"/>
        <v>0</v>
      </c>
      <c r="W24" s="7"/>
      <c r="X24" s="14" t="e">
        <f t="shared" si="2"/>
        <v>#REF!</v>
      </c>
      <c r="Y24" s="8" t="e">
        <f t="shared" si="14"/>
        <v>#REF!</v>
      </c>
      <c r="Z24" s="22" t="e">
        <f t="shared" si="15"/>
        <v>#REF!</v>
      </c>
    </row>
    <row r="25" spans="1:26" s="1" customFormat="1" x14ac:dyDescent="0.3">
      <c r="A25" s="1">
        <v>23</v>
      </c>
      <c r="B25" s="6">
        <f>IF(OR($A25=13,$A25=25,$A25=37,$A25=49),B24*(1+Calculator!$I$23),B24)</f>
        <v>0</v>
      </c>
      <c r="C25" s="7">
        <f>IF(OR($A25=13,$A25=25,$A25=37,$A25=49),C24*(1+Calculator!$I$24),C24)</f>
        <v>0</v>
      </c>
      <c r="D25" s="7">
        <f t="shared" si="3"/>
        <v>0</v>
      </c>
      <c r="E25" s="7">
        <f>IF(OR($A25=13,$A25=25,$A25=37,$A25=49),E24*(1+Calculator!$I$27),E24)</f>
        <v>0</v>
      </c>
      <c r="F25" s="7">
        <f>IF(OR($A25=13,$A25=25,$A25=37,$A25=49),F24*(1+Calculator!$I$28),F24)</f>
        <v>0</v>
      </c>
      <c r="G25" s="7">
        <f>IF(OR($A25=13,$A25=25,$A25=37,$A25=49),G24*(1+Calculator!$I$29),G24)</f>
        <v>0</v>
      </c>
      <c r="H25" s="7">
        <f>IF(OR($A25=13,$A25=25,$A25=37,$A25=49),H24*(1+Calculator!$I$30),H24)</f>
        <v>0</v>
      </c>
      <c r="I25" s="7">
        <f>IF(OR($A25=13,$A25=25,$A25=37,$A25=49),I24*(1+Calculator!$I$32),I24)</f>
        <v>0</v>
      </c>
      <c r="J25" s="7">
        <f>IF(OR($A25=13,$A25=25,$A25=37,$A25=49),J24*(1+Calculator!$I$33),J24)</f>
        <v>0</v>
      </c>
      <c r="K25" s="7"/>
      <c r="L25" s="7">
        <f t="shared" si="0"/>
        <v>0</v>
      </c>
      <c r="M25" s="8">
        <f t="shared" si="4"/>
        <v>0</v>
      </c>
      <c r="N25" s="12" t="e">
        <f t="shared" si="17"/>
        <v>#REF!</v>
      </c>
      <c r="O25" s="13">
        <f t="shared" si="18"/>
        <v>0</v>
      </c>
      <c r="P25" s="13">
        <f t="shared" si="16"/>
        <v>0</v>
      </c>
      <c r="Q25" s="7">
        <f t="shared" si="8"/>
        <v>0</v>
      </c>
      <c r="R25" s="7">
        <f t="shared" si="9"/>
        <v>0</v>
      </c>
      <c r="S25" s="7">
        <f t="shared" si="10"/>
        <v>0</v>
      </c>
      <c r="T25" s="7">
        <f t="shared" si="11"/>
        <v>0</v>
      </c>
      <c r="U25" s="7">
        <f t="shared" si="12"/>
        <v>0</v>
      </c>
      <c r="V25" s="7">
        <f t="shared" si="13"/>
        <v>0</v>
      </c>
      <c r="W25" s="7"/>
      <c r="X25" s="14" t="e">
        <f t="shared" si="2"/>
        <v>#REF!</v>
      </c>
      <c r="Y25" s="8" t="e">
        <f t="shared" si="14"/>
        <v>#REF!</v>
      </c>
      <c r="Z25" s="22" t="e">
        <f t="shared" si="15"/>
        <v>#REF!</v>
      </c>
    </row>
    <row r="26" spans="1:26" s="1" customFormat="1" x14ac:dyDescent="0.3">
      <c r="A26" s="1">
        <v>24</v>
      </c>
      <c r="B26" s="6">
        <f>IF(OR($A26=13,$A26=25,$A26=37,$A26=49),B25*(1+Calculator!$I$23),B25)</f>
        <v>0</v>
      </c>
      <c r="C26" s="7">
        <f>IF(OR($A26=13,$A26=25,$A26=37,$A26=49),C25*(1+Calculator!$I$24),C25)</f>
        <v>0</v>
      </c>
      <c r="D26" s="7">
        <f t="shared" si="3"/>
        <v>0</v>
      </c>
      <c r="E26" s="7">
        <f>IF(OR($A26=13,$A26=25,$A26=37,$A26=49),E25*(1+Calculator!$I$27),E25)</f>
        <v>0</v>
      </c>
      <c r="F26" s="7">
        <f>IF(OR($A26=13,$A26=25,$A26=37,$A26=49),F25*(1+Calculator!$I$28),F25)</f>
        <v>0</v>
      </c>
      <c r="G26" s="7">
        <f>IF(OR($A26=13,$A26=25,$A26=37,$A26=49),G25*(1+Calculator!$I$29),G25)</f>
        <v>0</v>
      </c>
      <c r="H26" s="7">
        <f>IF(OR($A26=13,$A26=25,$A26=37,$A26=49),H25*(1+Calculator!$I$30),H25)</f>
        <v>0</v>
      </c>
      <c r="I26" s="7">
        <f>IF(OR($A26=13,$A26=25,$A26=37,$A26=49),I25*(1+Calculator!$I$32),I25)</f>
        <v>0</v>
      </c>
      <c r="J26" s="7">
        <f>IF(OR($A26=13,$A26=25,$A26=37,$A26=49),J25*(1+Calculator!$I$33),J25)</f>
        <v>0</v>
      </c>
      <c r="K26" s="7"/>
      <c r="L26" s="7">
        <f t="shared" si="0"/>
        <v>0</v>
      </c>
      <c r="M26" s="8">
        <f t="shared" si="4"/>
        <v>0</v>
      </c>
      <c r="N26" s="12" t="e">
        <f t="shared" si="17"/>
        <v>#REF!</v>
      </c>
      <c r="O26" s="13">
        <f t="shared" si="18"/>
        <v>0</v>
      </c>
      <c r="P26" s="13">
        <f t="shared" si="16"/>
        <v>0</v>
      </c>
      <c r="Q26" s="7">
        <f t="shared" si="8"/>
        <v>0</v>
      </c>
      <c r="R26" s="7">
        <f t="shared" si="9"/>
        <v>0</v>
      </c>
      <c r="S26" s="7">
        <f t="shared" si="10"/>
        <v>0</v>
      </c>
      <c r="T26" s="7">
        <f t="shared" si="11"/>
        <v>0</v>
      </c>
      <c r="U26" s="7">
        <f t="shared" si="12"/>
        <v>0</v>
      </c>
      <c r="V26" s="7">
        <f t="shared" si="13"/>
        <v>0</v>
      </c>
      <c r="W26" s="7"/>
      <c r="X26" s="14" t="e">
        <f t="shared" si="2"/>
        <v>#REF!</v>
      </c>
      <c r="Y26" s="8" t="e">
        <f t="shared" si="14"/>
        <v>#REF!</v>
      </c>
      <c r="Z26" s="22" t="e">
        <f t="shared" si="15"/>
        <v>#REF!</v>
      </c>
    </row>
    <row r="27" spans="1:26" s="1" customFormat="1" x14ac:dyDescent="0.3">
      <c r="A27" s="1">
        <v>25</v>
      </c>
      <c r="B27" s="6">
        <f>IF(OR($A27=13,$A27=25,$A27=37,$A27=49),B26*(1+Calculator!$I$23),B26)</f>
        <v>0</v>
      </c>
      <c r="C27" s="7">
        <f>IF(OR($A27=13,$A27=25,$A27=37,$A27=49),C26*(1+Calculator!$I$24),C26)</f>
        <v>0</v>
      </c>
      <c r="D27" s="7">
        <f t="shared" si="3"/>
        <v>0</v>
      </c>
      <c r="E27" s="7">
        <f>IF(OR($A27=13,$A27=25,$A27=37,$A27=49),E26*(1+Calculator!$I$27),E26)</f>
        <v>0</v>
      </c>
      <c r="F27" s="7">
        <f>IF(OR($A27=13,$A27=25,$A27=37,$A27=49),F26*(1+Calculator!$I$28),F26)</f>
        <v>0</v>
      </c>
      <c r="G27" s="7">
        <f>IF(OR($A27=13,$A27=25,$A27=37,$A27=49),G26*(1+Calculator!$I$29),G26)</f>
        <v>0</v>
      </c>
      <c r="H27" s="7">
        <f>IF(OR($A27=13,$A27=25,$A27=37,$A27=49),H26*(1+Calculator!$I$30),H26)</f>
        <v>0</v>
      </c>
      <c r="I27" s="7">
        <f>IF(OR($A27=13,$A27=25,$A27=37,$A27=49),I26*(1+Calculator!$I$32),I26)</f>
        <v>0</v>
      </c>
      <c r="J27" s="7">
        <f>IF(OR($A27=13,$A27=25,$A27=37,$A27=49),J26*(1+Calculator!$I$33),J26)</f>
        <v>0</v>
      </c>
      <c r="K27" s="7"/>
      <c r="L27" s="7">
        <f t="shared" si="0"/>
        <v>0</v>
      </c>
      <c r="M27" s="8">
        <f t="shared" si="4"/>
        <v>0</v>
      </c>
      <c r="N27" s="15" t="e">
        <f>IF(OR($A27=13,$A27=25,$A27=37,$A27=49),N26*(1+Calculator!$I$23),N26)</f>
        <v>#REF!</v>
      </c>
      <c r="O27" s="13">
        <f>IF(OR($A27=13,$A27=25,$A27=37,$A27=49),O26*(1+Calculator!$I$24),O26)</f>
        <v>0</v>
      </c>
      <c r="P27" s="13">
        <f t="shared" si="16"/>
        <v>0</v>
      </c>
      <c r="Q27" s="7">
        <f t="shared" si="8"/>
        <v>0</v>
      </c>
      <c r="R27" s="7">
        <f t="shared" si="9"/>
        <v>0</v>
      </c>
      <c r="S27" s="7">
        <f t="shared" si="10"/>
        <v>0</v>
      </c>
      <c r="T27" s="7">
        <f t="shared" si="11"/>
        <v>0</v>
      </c>
      <c r="U27" s="7">
        <f t="shared" si="12"/>
        <v>0</v>
      </c>
      <c r="V27" s="7">
        <f t="shared" si="13"/>
        <v>0</v>
      </c>
      <c r="W27" s="7"/>
      <c r="X27" s="14" t="e">
        <f t="shared" si="2"/>
        <v>#REF!</v>
      </c>
      <c r="Y27" s="8" t="e">
        <f t="shared" si="14"/>
        <v>#REF!</v>
      </c>
      <c r="Z27" s="22" t="e">
        <f t="shared" si="15"/>
        <v>#REF!</v>
      </c>
    </row>
    <row r="28" spans="1:26" s="1" customFormat="1" x14ac:dyDescent="0.3">
      <c r="A28" s="1">
        <v>26</v>
      </c>
      <c r="B28" s="6">
        <f>IF(OR($A28=13,$A28=25,$A28=37,$A28=49),B27*(1+Calculator!$I$23),B27)</f>
        <v>0</v>
      </c>
      <c r="C28" s="7">
        <f>IF(OR($A28=13,$A28=25,$A28=37,$A28=49),C27*(1+Calculator!$I$24),C27)</f>
        <v>0</v>
      </c>
      <c r="D28" s="7">
        <f t="shared" si="3"/>
        <v>0</v>
      </c>
      <c r="E28" s="7">
        <f>IF(OR($A28=13,$A28=25,$A28=37,$A28=49),E27*(1+Calculator!$I$27),E27)</f>
        <v>0</v>
      </c>
      <c r="F28" s="7">
        <f>IF(OR($A28=13,$A28=25,$A28=37,$A28=49),F27*(1+Calculator!$I$28),F27)</f>
        <v>0</v>
      </c>
      <c r="G28" s="7">
        <f>IF(OR($A28=13,$A28=25,$A28=37,$A28=49),G27*(1+Calculator!$I$29),G27)</f>
        <v>0</v>
      </c>
      <c r="H28" s="7">
        <f>IF(OR($A28=13,$A28=25,$A28=37,$A28=49),H27*(1+Calculator!$I$30),H27)</f>
        <v>0</v>
      </c>
      <c r="I28" s="7">
        <f>IF(OR($A28=13,$A28=25,$A28=37,$A28=49),I27*(1+Calculator!$I$32),I27)</f>
        <v>0</v>
      </c>
      <c r="J28" s="7">
        <f>IF(OR($A28=13,$A28=25,$A28=37,$A28=49),J27*(1+Calculator!$I$33),J27)</f>
        <v>0</v>
      </c>
      <c r="K28" s="7"/>
      <c r="L28" s="7">
        <f t="shared" si="0"/>
        <v>0</v>
      </c>
      <c r="M28" s="8">
        <f t="shared" si="4"/>
        <v>0</v>
      </c>
      <c r="N28" s="12" t="e">
        <f t="shared" si="17"/>
        <v>#REF!</v>
      </c>
      <c r="O28" s="13">
        <f t="shared" si="18"/>
        <v>0</v>
      </c>
      <c r="P28" s="13">
        <f t="shared" si="16"/>
        <v>0</v>
      </c>
      <c r="Q28" s="7">
        <f t="shared" si="8"/>
        <v>0</v>
      </c>
      <c r="R28" s="7">
        <f t="shared" si="9"/>
        <v>0</v>
      </c>
      <c r="S28" s="7">
        <f t="shared" si="10"/>
        <v>0</v>
      </c>
      <c r="T28" s="7">
        <f t="shared" si="11"/>
        <v>0</v>
      </c>
      <c r="U28" s="7">
        <f t="shared" si="12"/>
        <v>0</v>
      </c>
      <c r="V28" s="7">
        <f t="shared" si="13"/>
        <v>0</v>
      </c>
      <c r="W28" s="7"/>
      <c r="X28" s="14" t="e">
        <f t="shared" si="2"/>
        <v>#REF!</v>
      </c>
      <c r="Y28" s="8" t="e">
        <f t="shared" si="14"/>
        <v>#REF!</v>
      </c>
      <c r="Z28" s="22" t="e">
        <f t="shared" si="15"/>
        <v>#REF!</v>
      </c>
    </row>
    <row r="29" spans="1:26" s="1" customFormat="1" x14ac:dyDescent="0.3">
      <c r="A29" s="1">
        <v>27</v>
      </c>
      <c r="B29" s="6">
        <f>IF(OR($A29=13,$A29=25,$A29=37,$A29=49),B28*(1+Calculator!$I$23),B28)</f>
        <v>0</v>
      </c>
      <c r="C29" s="7">
        <f>IF(OR($A29=13,$A29=25,$A29=37,$A29=49),C28*(1+Calculator!$I$24),C28)</f>
        <v>0</v>
      </c>
      <c r="D29" s="7">
        <f t="shared" si="3"/>
        <v>0</v>
      </c>
      <c r="E29" s="7">
        <f>IF(OR($A29=13,$A29=25,$A29=37,$A29=49),E28*(1+Calculator!$I$27),E28)</f>
        <v>0</v>
      </c>
      <c r="F29" s="7">
        <f>IF(OR($A29=13,$A29=25,$A29=37,$A29=49),F28*(1+Calculator!$I$28),F28)</f>
        <v>0</v>
      </c>
      <c r="G29" s="7">
        <f>IF(OR($A29=13,$A29=25,$A29=37,$A29=49),G28*(1+Calculator!$I$29),G28)</f>
        <v>0</v>
      </c>
      <c r="H29" s="7">
        <f>IF(OR($A29=13,$A29=25,$A29=37,$A29=49),H28*(1+Calculator!$I$30),H28)</f>
        <v>0</v>
      </c>
      <c r="I29" s="7">
        <f>IF(OR($A29=13,$A29=25,$A29=37,$A29=49),I28*(1+Calculator!$I$32),I28)</f>
        <v>0</v>
      </c>
      <c r="J29" s="7">
        <f>IF(OR($A29=13,$A29=25,$A29=37,$A29=49),J28*(1+Calculator!$I$33),J28)</f>
        <v>0</v>
      </c>
      <c r="K29" s="7"/>
      <c r="L29" s="7">
        <f t="shared" si="0"/>
        <v>0</v>
      </c>
      <c r="M29" s="8">
        <f t="shared" si="4"/>
        <v>0</v>
      </c>
      <c r="N29" s="12" t="e">
        <f t="shared" si="17"/>
        <v>#REF!</v>
      </c>
      <c r="O29" s="13">
        <f t="shared" si="18"/>
        <v>0</v>
      </c>
      <c r="P29" s="13">
        <f t="shared" si="16"/>
        <v>0</v>
      </c>
      <c r="Q29" s="7">
        <f t="shared" si="8"/>
        <v>0</v>
      </c>
      <c r="R29" s="7">
        <f t="shared" si="9"/>
        <v>0</v>
      </c>
      <c r="S29" s="7">
        <f t="shared" si="10"/>
        <v>0</v>
      </c>
      <c r="T29" s="7">
        <f t="shared" si="11"/>
        <v>0</v>
      </c>
      <c r="U29" s="7">
        <f t="shared" si="12"/>
        <v>0</v>
      </c>
      <c r="V29" s="7">
        <f t="shared" si="13"/>
        <v>0</v>
      </c>
      <c r="W29" s="7"/>
      <c r="X29" s="14" t="e">
        <f t="shared" si="2"/>
        <v>#REF!</v>
      </c>
      <c r="Y29" s="8" t="e">
        <f t="shared" si="14"/>
        <v>#REF!</v>
      </c>
      <c r="Z29" s="22" t="e">
        <f t="shared" si="15"/>
        <v>#REF!</v>
      </c>
    </row>
    <row r="30" spans="1:26" s="1" customFormat="1" x14ac:dyDescent="0.3">
      <c r="A30" s="1">
        <v>28</v>
      </c>
      <c r="B30" s="6">
        <f>IF(OR($A30=13,$A30=25,$A30=37,$A30=49),B29*(1+Calculator!$I$23),B29)</f>
        <v>0</v>
      </c>
      <c r="C30" s="7">
        <f>IF(OR($A30=13,$A30=25,$A30=37,$A30=49),C29*(1+Calculator!$I$24),C29)</f>
        <v>0</v>
      </c>
      <c r="D30" s="7">
        <f t="shared" si="3"/>
        <v>0</v>
      </c>
      <c r="E30" s="7">
        <f>IF(OR($A30=13,$A30=25,$A30=37,$A30=49),E29*(1+Calculator!$I$27),E29)</f>
        <v>0</v>
      </c>
      <c r="F30" s="7">
        <f>IF(OR($A30=13,$A30=25,$A30=37,$A30=49),F29*(1+Calculator!$I$28),F29)</f>
        <v>0</v>
      </c>
      <c r="G30" s="7">
        <f>IF(OR($A30=13,$A30=25,$A30=37,$A30=49),G29*(1+Calculator!$I$29),G29)</f>
        <v>0</v>
      </c>
      <c r="H30" s="7">
        <f>IF(OR($A30=13,$A30=25,$A30=37,$A30=49),H29*(1+Calculator!$I$30),H29)</f>
        <v>0</v>
      </c>
      <c r="I30" s="7">
        <f>IF(OR($A30=13,$A30=25,$A30=37,$A30=49),I29*(1+Calculator!$I$32),I29)</f>
        <v>0</v>
      </c>
      <c r="J30" s="7">
        <f>IF(OR($A30=13,$A30=25,$A30=37,$A30=49),J29*(1+Calculator!$I$33),J29)</f>
        <v>0</v>
      </c>
      <c r="K30" s="7"/>
      <c r="L30" s="7">
        <f t="shared" si="0"/>
        <v>0</v>
      </c>
      <c r="M30" s="8">
        <f t="shared" si="4"/>
        <v>0</v>
      </c>
      <c r="N30" s="12" t="e">
        <f t="shared" si="17"/>
        <v>#REF!</v>
      </c>
      <c r="O30" s="13">
        <f t="shared" si="18"/>
        <v>0</v>
      </c>
      <c r="P30" s="13">
        <f t="shared" si="16"/>
        <v>0</v>
      </c>
      <c r="Q30" s="7">
        <f t="shared" si="8"/>
        <v>0</v>
      </c>
      <c r="R30" s="7">
        <f t="shared" si="9"/>
        <v>0</v>
      </c>
      <c r="S30" s="7">
        <f t="shared" si="10"/>
        <v>0</v>
      </c>
      <c r="T30" s="7">
        <f t="shared" si="11"/>
        <v>0</v>
      </c>
      <c r="U30" s="7">
        <f t="shared" si="12"/>
        <v>0</v>
      </c>
      <c r="V30" s="7">
        <f t="shared" si="13"/>
        <v>0</v>
      </c>
      <c r="W30" s="7"/>
      <c r="X30" s="14" t="e">
        <f t="shared" si="2"/>
        <v>#REF!</v>
      </c>
      <c r="Y30" s="8" t="e">
        <f t="shared" si="14"/>
        <v>#REF!</v>
      </c>
      <c r="Z30" s="22" t="e">
        <f t="shared" si="15"/>
        <v>#REF!</v>
      </c>
    </row>
    <row r="31" spans="1:26" s="1" customFormat="1" x14ac:dyDescent="0.3">
      <c r="A31" s="1">
        <v>29</v>
      </c>
      <c r="B31" s="6">
        <f>IF(OR($A31=13,$A31=25,$A31=37,$A31=49),B30*(1+Calculator!$I$23),B30)</f>
        <v>0</v>
      </c>
      <c r="C31" s="7">
        <f>IF(OR($A31=13,$A31=25,$A31=37,$A31=49),C30*(1+Calculator!$I$24),C30)</f>
        <v>0</v>
      </c>
      <c r="D31" s="7">
        <f t="shared" si="3"/>
        <v>0</v>
      </c>
      <c r="E31" s="7">
        <f>IF(OR($A31=13,$A31=25,$A31=37,$A31=49),E30*(1+Calculator!$I$27),E30)</f>
        <v>0</v>
      </c>
      <c r="F31" s="7">
        <f>IF(OR($A31=13,$A31=25,$A31=37,$A31=49),F30*(1+Calculator!$I$28),F30)</f>
        <v>0</v>
      </c>
      <c r="G31" s="7">
        <f>IF(OR($A31=13,$A31=25,$A31=37,$A31=49),G30*(1+Calculator!$I$29),G30)</f>
        <v>0</v>
      </c>
      <c r="H31" s="7">
        <f>IF(OR($A31=13,$A31=25,$A31=37,$A31=49),H30*(1+Calculator!$I$30),H30)</f>
        <v>0</v>
      </c>
      <c r="I31" s="7">
        <f>IF(OR($A31=13,$A31=25,$A31=37,$A31=49),I30*(1+Calculator!$I$32),I30)</f>
        <v>0</v>
      </c>
      <c r="J31" s="7">
        <f>IF(OR($A31=13,$A31=25,$A31=37,$A31=49),J30*(1+Calculator!$I$33),J30)</f>
        <v>0</v>
      </c>
      <c r="K31" s="7"/>
      <c r="L31" s="7">
        <f t="shared" si="0"/>
        <v>0</v>
      </c>
      <c r="M31" s="8">
        <f t="shared" si="4"/>
        <v>0</v>
      </c>
      <c r="N31" s="12" t="e">
        <f t="shared" si="17"/>
        <v>#REF!</v>
      </c>
      <c r="O31" s="13">
        <f t="shared" si="18"/>
        <v>0</v>
      </c>
      <c r="P31" s="13">
        <f t="shared" si="16"/>
        <v>0</v>
      </c>
      <c r="Q31" s="7">
        <f t="shared" si="8"/>
        <v>0</v>
      </c>
      <c r="R31" s="7">
        <f t="shared" si="9"/>
        <v>0</v>
      </c>
      <c r="S31" s="7">
        <f t="shared" si="10"/>
        <v>0</v>
      </c>
      <c r="T31" s="7">
        <f t="shared" si="11"/>
        <v>0</v>
      </c>
      <c r="U31" s="7">
        <f t="shared" si="12"/>
        <v>0</v>
      </c>
      <c r="V31" s="7">
        <f t="shared" si="13"/>
        <v>0</v>
      </c>
      <c r="W31" s="7"/>
      <c r="X31" s="14" t="e">
        <f t="shared" si="2"/>
        <v>#REF!</v>
      </c>
      <c r="Y31" s="8" t="e">
        <f t="shared" si="14"/>
        <v>#REF!</v>
      </c>
      <c r="Z31" s="22" t="e">
        <f t="shared" si="15"/>
        <v>#REF!</v>
      </c>
    </row>
    <row r="32" spans="1:26" s="1" customFormat="1" x14ac:dyDescent="0.3">
      <c r="A32" s="1">
        <v>30</v>
      </c>
      <c r="B32" s="6">
        <f>IF(OR($A32=13,$A32=25,$A32=37,$A32=49),B31*(1+Calculator!$I$23),B31)</f>
        <v>0</v>
      </c>
      <c r="C32" s="7">
        <f>IF(OR($A32=13,$A32=25,$A32=37,$A32=49),C31*(1+Calculator!$I$24),C31)</f>
        <v>0</v>
      </c>
      <c r="D32" s="7">
        <f t="shared" si="3"/>
        <v>0</v>
      </c>
      <c r="E32" s="7">
        <f>IF(OR($A32=13,$A32=25,$A32=37,$A32=49),E31*(1+Calculator!$I$27),E31)</f>
        <v>0</v>
      </c>
      <c r="F32" s="7">
        <f>IF(OR($A32=13,$A32=25,$A32=37,$A32=49),F31*(1+Calculator!$I$28),F31)</f>
        <v>0</v>
      </c>
      <c r="G32" s="7">
        <f>IF(OR($A32=13,$A32=25,$A32=37,$A32=49),G31*(1+Calculator!$I$29),G31)</f>
        <v>0</v>
      </c>
      <c r="H32" s="7">
        <f>IF(OR($A32=13,$A32=25,$A32=37,$A32=49),H31*(1+Calculator!$I$30),H31)</f>
        <v>0</v>
      </c>
      <c r="I32" s="7">
        <f>IF(OR($A32=13,$A32=25,$A32=37,$A32=49),I31*(1+Calculator!$I$32),I31)</f>
        <v>0</v>
      </c>
      <c r="J32" s="7">
        <f>IF(OR($A32=13,$A32=25,$A32=37,$A32=49),J31*(1+Calculator!$I$33),J31)</f>
        <v>0</v>
      </c>
      <c r="K32" s="7"/>
      <c r="L32" s="7">
        <f t="shared" si="0"/>
        <v>0</v>
      </c>
      <c r="M32" s="8">
        <f t="shared" si="4"/>
        <v>0</v>
      </c>
      <c r="N32" s="12" t="e">
        <f t="shared" si="17"/>
        <v>#REF!</v>
      </c>
      <c r="O32" s="13">
        <f t="shared" si="18"/>
        <v>0</v>
      </c>
      <c r="P32" s="13">
        <f t="shared" si="16"/>
        <v>0</v>
      </c>
      <c r="Q32" s="7">
        <f t="shared" si="8"/>
        <v>0</v>
      </c>
      <c r="R32" s="7">
        <f t="shared" si="9"/>
        <v>0</v>
      </c>
      <c r="S32" s="7">
        <f t="shared" si="10"/>
        <v>0</v>
      </c>
      <c r="T32" s="7">
        <f t="shared" si="11"/>
        <v>0</v>
      </c>
      <c r="U32" s="7">
        <f t="shared" si="12"/>
        <v>0</v>
      </c>
      <c r="V32" s="7">
        <f t="shared" si="13"/>
        <v>0</v>
      </c>
      <c r="W32" s="7"/>
      <c r="X32" s="14" t="e">
        <f t="shared" si="2"/>
        <v>#REF!</v>
      </c>
      <c r="Y32" s="8" t="e">
        <f t="shared" si="14"/>
        <v>#REF!</v>
      </c>
      <c r="Z32" s="22" t="e">
        <f t="shared" si="15"/>
        <v>#REF!</v>
      </c>
    </row>
    <row r="33" spans="1:26" s="1" customFormat="1" x14ac:dyDescent="0.3">
      <c r="A33" s="1">
        <v>31</v>
      </c>
      <c r="B33" s="6">
        <f>IF(OR($A33=13,$A33=25,$A33=37,$A33=49),B32*(1+Calculator!$I$23),B32)</f>
        <v>0</v>
      </c>
      <c r="C33" s="7">
        <f>IF(OR($A33=13,$A33=25,$A33=37,$A33=49),C32*(1+Calculator!$I$24),C32)</f>
        <v>0</v>
      </c>
      <c r="D33" s="7">
        <f t="shared" si="3"/>
        <v>0</v>
      </c>
      <c r="E33" s="7">
        <f>IF(OR($A33=13,$A33=25,$A33=37,$A33=49),E32*(1+Calculator!$I$27),E32)</f>
        <v>0</v>
      </c>
      <c r="F33" s="7">
        <f>IF(OR($A33=13,$A33=25,$A33=37,$A33=49),F32*(1+Calculator!$I$28),F32)</f>
        <v>0</v>
      </c>
      <c r="G33" s="7">
        <f>IF(OR($A33=13,$A33=25,$A33=37,$A33=49),G32*(1+Calculator!$I$29),G32)</f>
        <v>0</v>
      </c>
      <c r="H33" s="7">
        <f>IF(OR($A33=13,$A33=25,$A33=37,$A33=49),H32*(1+Calculator!$I$30),H32)</f>
        <v>0</v>
      </c>
      <c r="I33" s="7">
        <f>IF(OR($A33=13,$A33=25,$A33=37,$A33=49),I32*(1+Calculator!$I$32),I32)</f>
        <v>0</v>
      </c>
      <c r="J33" s="7">
        <f>IF(OR($A33=13,$A33=25,$A33=37,$A33=49),J32*(1+Calculator!$I$33),J32)</f>
        <v>0</v>
      </c>
      <c r="K33" s="7"/>
      <c r="L33" s="7">
        <f t="shared" si="0"/>
        <v>0</v>
      </c>
      <c r="M33" s="8">
        <f t="shared" si="4"/>
        <v>0</v>
      </c>
      <c r="N33" s="12" t="e">
        <f t="shared" si="17"/>
        <v>#REF!</v>
      </c>
      <c r="O33" s="13">
        <f t="shared" si="18"/>
        <v>0</v>
      </c>
      <c r="P33" s="13">
        <f t="shared" si="16"/>
        <v>0</v>
      </c>
      <c r="Q33" s="7">
        <f t="shared" si="8"/>
        <v>0</v>
      </c>
      <c r="R33" s="7">
        <f t="shared" si="9"/>
        <v>0</v>
      </c>
      <c r="S33" s="7">
        <f t="shared" si="10"/>
        <v>0</v>
      </c>
      <c r="T33" s="7">
        <f t="shared" si="11"/>
        <v>0</v>
      </c>
      <c r="U33" s="7">
        <f t="shared" si="12"/>
        <v>0</v>
      </c>
      <c r="V33" s="7">
        <f t="shared" si="13"/>
        <v>0</v>
      </c>
      <c r="W33" s="7"/>
      <c r="X33" s="14" t="e">
        <f t="shared" si="2"/>
        <v>#REF!</v>
      </c>
      <c r="Y33" s="8" t="e">
        <f t="shared" si="14"/>
        <v>#REF!</v>
      </c>
      <c r="Z33" s="22" t="e">
        <f t="shared" si="15"/>
        <v>#REF!</v>
      </c>
    </row>
    <row r="34" spans="1:26" s="1" customFormat="1" x14ac:dyDescent="0.3">
      <c r="A34" s="1">
        <v>32</v>
      </c>
      <c r="B34" s="6">
        <f>IF(OR($A34=13,$A34=25,$A34=37,$A34=49),B33*(1+Calculator!$I$23),B33)</f>
        <v>0</v>
      </c>
      <c r="C34" s="7">
        <f>IF(OR($A34=13,$A34=25,$A34=37,$A34=49),C33*(1+Calculator!$I$24),C33)</f>
        <v>0</v>
      </c>
      <c r="D34" s="7">
        <f t="shared" si="3"/>
        <v>0</v>
      </c>
      <c r="E34" s="7">
        <f>IF(OR($A34=13,$A34=25,$A34=37,$A34=49),E33*(1+Calculator!$I$27),E33)</f>
        <v>0</v>
      </c>
      <c r="F34" s="7">
        <f>IF(OR($A34=13,$A34=25,$A34=37,$A34=49),F33*(1+Calculator!$I$28),F33)</f>
        <v>0</v>
      </c>
      <c r="G34" s="7">
        <f>IF(OR($A34=13,$A34=25,$A34=37,$A34=49),G33*(1+Calculator!$I$29),G33)</f>
        <v>0</v>
      </c>
      <c r="H34" s="7">
        <f>IF(OR($A34=13,$A34=25,$A34=37,$A34=49),H33*(1+Calculator!$I$30),H33)</f>
        <v>0</v>
      </c>
      <c r="I34" s="7">
        <f>IF(OR($A34=13,$A34=25,$A34=37,$A34=49),I33*(1+Calculator!$I$32),I33)</f>
        <v>0</v>
      </c>
      <c r="J34" s="7">
        <f>IF(OR($A34=13,$A34=25,$A34=37,$A34=49),J33*(1+Calculator!$I$33),J33)</f>
        <v>0</v>
      </c>
      <c r="K34" s="7"/>
      <c r="L34" s="7">
        <f t="shared" si="0"/>
        <v>0</v>
      </c>
      <c r="M34" s="8">
        <f t="shared" si="4"/>
        <v>0</v>
      </c>
      <c r="N34" s="12" t="e">
        <f t="shared" si="17"/>
        <v>#REF!</v>
      </c>
      <c r="O34" s="13">
        <f t="shared" si="18"/>
        <v>0</v>
      </c>
      <c r="P34" s="13">
        <f t="shared" si="16"/>
        <v>0</v>
      </c>
      <c r="Q34" s="7">
        <f t="shared" si="8"/>
        <v>0</v>
      </c>
      <c r="R34" s="7">
        <f t="shared" si="9"/>
        <v>0</v>
      </c>
      <c r="S34" s="7">
        <f t="shared" si="10"/>
        <v>0</v>
      </c>
      <c r="T34" s="7">
        <f t="shared" si="11"/>
        <v>0</v>
      </c>
      <c r="U34" s="7">
        <f t="shared" si="12"/>
        <v>0</v>
      </c>
      <c r="V34" s="7">
        <f t="shared" si="13"/>
        <v>0</v>
      </c>
      <c r="W34" s="7"/>
      <c r="X34" s="14" t="e">
        <f t="shared" si="2"/>
        <v>#REF!</v>
      </c>
      <c r="Y34" s="8" t="e">
        <f t="shared" si="14"/>
        <v>#REF!</v>
      </c>
      <c r="Z34" s="22" t="e">
        <f t="shared" si="15"/>
        <v>#REF!</v>
      </c>
    </row>
    <row r="35" spans="1:26" s="1" customFormat="1" x14ac:dyDescent="0.3">
      <c r="A35" s="1">
        <v>33</v>
      </c>
      <c r="B35" s="6">
        <f>IF(OR($A35=13,$A35=25,$A35=37,$A35=49),B34*(1+Calculator!$I$23),B34)</f>
        <v>0</v>
      </c>
      <c r="C35" s="7">
        <f>IF(OR($A35=13,$A35=25,$A35=37,$A35=49),C34*(1+Calculator!$I$24),C34)</f>
        <v>0</v>
      </c>
      <c r="D35" s="7">
        <f t="shared" si="3"/>
        <v>0</v>
      </c>
      <c r="E35" s="7">
        <f>IF(OR($A35=13,$A35=25,$A35=37,$A35=49),E34*(1+Calculator!$I$27),E34)</f>
        <v>0</v>
      </c>
      <c r="F35" s="7">
        <f>IF(OR($A35=13,$A35=25,$A35=37,$A35=49),F34*(1+Calculator!$I$28),F34)</f>
        <v>0</v>
      </c>
      <c r="G35" s="7">
        <f>IF(OR($A35=13,$A35=25,$A35=37,$A35=49),G34*(1+Calculator!$I$29),G34)</f>
        <v>0</v>
      </c>
      <c r="H35" s="7">
        <f>IF(OR($A35=13,$A35=25,$A35=37,$A35=49),H34*(1+Calculator!$I$30),H34)</f>
        <v>0</v>
      </c>
      <c r="I35" s="7">
        <f>IF(OR($A35=13,$A35=25,$A35=37,$A35=49),I34*(1+Calculator!$I$32),I34)</f>
        <v>0</v>
      </c>
      <c r="J35" s="7">
        <f>IF(OR($A35=13,$A35=25,$A35=37,$A35=49),J34*(1+Calculator!$I$33),J34)</f>
        <v>0</v>
      </c>
      <c r="K35" s="7"/>
      <c r="L35" s="7">
        <f t="shared" ref="L35:L62" si="19">SUM(B35:J35)</f>
        <v>0</v>
      </c>
      <c r="M35" s="8">
        <f t="shared" si="4"/>
        <v>0</v>
      </c>
      <c r="N35" s="12" t="e">
        <f t="shared" si="17"/>
        <v>#REF!</v>
      </c>
      <c r="O35" s="13">
        <f t="shared" si="18"/>
        <v>0</v>
      </c>
      <c r="P35" s="13">
        <f t="shared" si="16"/>
        <v>0</v>
      </c>
      <c r="Q35" s="7">
        <f t="shared" si="8"/>
        <v>0</v>
      </c>
      <c r="R35" s="7">
        <f t="shared" si="9"/>
        <v>0</v>
      </c>
      <c r="S35" s="7">
        <f t="shared" si="10"/>
        <v>0</v>
      </c>
      <c r="T35" s="7">
        <f t="shared" si="11"/>
        <v>0</v>
      </c>
      <c r="U35" s="7">
        <f t="shared" si="12"/>
        <v>0</v>
      </c>
      <c r="V35" s="7">
        <f t="shared" si="13"/>
        <v>0</v>
      </c>
      <c r="W35" s="7"/>
      <c r="X35" s="14" t="e">
        <f t="shared" ref="X35:X62" si="20">SUM(N35:V35)</f>
        <v>#REF!</v>
      </c>
      <c r="Y35" s="8" t="e">
        <f t="shared" si="14"/>
        <v>#REF!</v>
      </c>
      <c r="Z35" s="22" t="e">
        <f t="shared" si="15"/>
        <v>#REF!</v>
      </c>
    </row>
    <row r="36" spans="1:26" s="1" customFormat="1" x14ac:dyDescent="0.3">
      <c r="A36" s="1">
        <v>34</v>
      </c>
      <c r="B36" s="6">
        <f>IF(OR($A36=13,$A36=25,$A36=37,$A36=49),B35*(1+Calculator!$I$23),B35)</f>
        <v>0</v>
      </c>
      <c r="C36" s="7">
        <f>IF(OR($A36=13,$A36=25,$A36=37,$A36=49),C35*(1+Calculator!$I$24),C35)</f>
        <v>0</v>
      </c>
      <c r="D36" s="7">
        <f t="shared" ref="D36:D62" si="21">D35</f>
        <v>0</v>
      </c>
      <c r="E36" s="7">
        <f>IF(OR($A36=13,$A36=25,$A36=37,$A36=49),E35*(1+Calculator!$I$27),E35)</f>
        <v>0</v>
      </c>
      <c r="F36" s="7">
        <f>IF(OR($A36=13,$A36=25,$A36=37,$A36=49),F35*(1+Calculator!$I$28),F35)</f>
        <v>0</v>
      </c>
      <c r="G36" s="7">
        <f>IF(OR($A36=13,$A36=25,$A36=37,$A36=49),G35*(1+Calculator!$I$29),G35)</f>
        <v>0</v>
      </c>
      <c r="H36" s="7">
        <f>IF(OR($A36=13,$A36=25,$A36=37,$A36=49),H35*(1+Calculator!$I$30),H35)</f>
        <v>0</v>
      </c>
      <c r="I36" s="7">
        <f>IF(OR($A36=13,$A36=25,$A36=37,$A36=49),I35*(1+Calculator!$I$32),I35)</f>
        <v>0</v>
      </c>
      <c r="J36" s="7">
        <f>IF(OR($A36=13,$A36=25,$A36=37,$A36=49),J35*(1+Calculator!$I$33),J35)</f>
        <v>0</v>
      </c>
      <c r="K36" s="7"/>
      <c r="L36" s="7">
        <f t="shared" si="19"/>
        <v>0</v>
      </c>
      <c r="M36" s="8">
        <f t="shared" ref="M36:M62" si="22">M35+L36</f>
        <v>0</v>
      </c>
      <c r="N36" s="12" t="e">
        <f t="shared" si="17"/>
        <v>#REF!</v>
      </c>
      <c r="O36" s="13">
        <f t="shared" si="18"/>
        <v>0</v>
      </c>
      <c r="P36" s="13">
        <f t="shared" si="16"/>
        <v>0</v>
      </c>
      <c r="Q36" s="7">
        <f t="shared" si="8"/>
        <v>0</v>
      </c>
      <c r="R36" s="7">
        <f t="shared" si="9"/>
        <v>0</v>
      </c>
      <c r="S36" s="7">
        <f t="shared" si="10"/>
        <v>0</v>
      </c>
      <c r="T36" s="7">
        <f t="shared" si="11"/>
        <v>0</v>
      </c>
      <c r="U36" s="7">
        <f t="shared" si="12"/>
        <v>0</v>
      </c>
      <c r="V36" s="7">
        <f t="shared" si="13"/>
        <v>0</v>
      </c>
      <c r="W36" s="7"/>
      <c r="X36" s="14" t="e">
        <f t="shared" si="20"/>
        <v>#REF!</v>
      </c>
      <c r="Y36" s="8" t="e">
        <f t="shared" ref="Y36:Y62" si="23">Y35+X36</f>
        <v>#REF!</v>
      </c>
      <c r="Z36" s="22" t="e">
        <f t="shared" si="15"/>
        <v>#REF!</v>
      </c>
    </row>
    <row r="37" spans="1:26" s="1" customFormat="1" x14ac:dyDescent="0.3">
      <c r="A37" s="1">
        <v>35</v>
      </c>
      <c r="B37" s="6">
        <f>IF(OR($A37=13,$A37=25,$A37=37,$A37=49),B36*(1+Calculator!$I$23),B36)</f>
        <v>0</v>
      </c>
      <c r="C37" s="7">
        <f>IF(OR($A37=13,$A37=25,$A37=37,$A37=49),C36*(1+Calculator!$I$24),C36)</f>
        <v>0</v>
      </c>
      <c r="D37" s="7">
        <f t="shared" si="21"/>
        <v>0</v>
      </c>
      <c r="E37" s="7">
        <f>IF(OR($A37=13,$A37=25,$A37=37,$A37=49),E36*(1+Calculator!$I$27),E36)</f>
        <v>0</v>
      </c>
      <c r="F37" s="7">
        <f>IF(OR($A37=13,$A37=25,$A37=37,$A37=49),F36*(1+Calculator!$I$28),F36)</f>
        <v>0</v>
      </c>
      <c r="G37" s="7">
        <f>IF(OR($A37=13,$A37=25,$A37=37,$A37=49),G36*(1+Calculator!$I$29),G36)</f>
        <v>0</v>
      </c>
      <c r="H37" s="7">
        <f>IF(OR($A37=13,$A37=25,$A37=37,$A37=49),H36*(1+Calculator!$I$30),H36)</f>
        <v>0</v>
      </c>
      <c r="I37" s="7">
        <f>IF(OR($A37=13,$A37=25,$A37=37,$A37=49),I36*(1+Calculator!$I$32),I36)</f>
        <v>0</v>
      </c>
      <c r="J37" s="7">
        <f>IF(OR($A37=13,$A37=25,$A37=37,$A37=49),J36*(1+Calculator!$I$33),J36)</f>
        <v>0</v>
      </c>
      <c r="K37" s="7"/>
      <c r="L37" s="7">
        <f t="shared" si="19"/>
        <v>0</v>
      </c>
      <c r="M37" s="8">
        <f t="shared" si="22"/>
        <v>0</v>
      </c>
      <c r="N37" s="12" t="e">
        <f t="shared" si="17"/>
        <v>#REF!</v>
      </c>
      <c r="O37" s="13">
        <f t="shared" si="18"/>
        <v>0</v>
      </c>
      <c r="P37" s="13">
        <f t="shared" si="16"/>
        <v>0</v>
      </c>
      <c r="Q37" s="7">
        <f t="shared" si="8"/>
        <v>0</v>
      </c>
      <c r="R37" s="7">
        <f t="shared" si="9"/>
        <v>0</v>
      </c>
      <c r="S37" s="7">
        <f t="shared" si="10"/>
        <v>0</v>
      </c>
      <c r="T37" s="7">
        <f t="shared" si="11"/>
        <v>0</v>
      </c>
      <c r="U37" s="7">
        <f t="shared" si="12"/>
        <v>0</v>
      </c>
      <c r="V37" s="7">
        <f t="shared" si="13"/>
        <v>0</v>
      </c>
      <c r="W37" s="7"/>
      <c r="X37" s="14" t="e">
        <f t="shared" si="20"/>
        <v>#REF!</v>
      </c>
      <c r="Y37" s="8" t="e">
        <f t="shared" si="23"/>
        <v>#REF!</v>
      </c>
      <c r="Z37" s="22" t="e">
        <f t="shared" si="15"/>
        <v>#REF!</v>
      </c>
    </row>
    <row r="38" spans="1:26" s="1" customFormat="1" x14ac:dyDescent="0.3">
      <c r="A38" s="1">
        <v>36</v>
      </c>
      <c r="B38" s="6">
        <f>IF(OR($A38=13,$A38=25,$A38=37,$A38=49),B37*(1+Calculator!$I$23),B37)</f>
        <v>0</v>
      </c>
      <c r="C38" s="7">
        <f>IF(OR($A38=13,$A38=25,$A38=37,$A38=49),C37*(1+Calculator!$I$24),C37)</f>
        <v>0</v>
      </c>
      <c r="D38" s="7">
        <f t="shared" si="21"/>
        <v>0</v>
      </c>
      <c r="E38" s="7">
        <f>IF(OR($A38=13,$A38=25,$A38=37,$A38=49),E37*(1+Calculator!$I$27),E37)</f>
        <v>0</v>
      </c>
      <c r="F38" s="7">
        <f>IF(OR($A38=13,$A38=25,$A38=37,$A38=49),F37*(1+Calculator!$I$28),F37)</f>
        <v>0</v>
      </c>
      <c r="G38" s="7">
        <f>IF(OR($A38=13,$A38=25,$A38=37,$A38=49),G37*(1+Calculator!$I$29),G37)</f>
        <v>0</v>
      </c>
      <c r="H38" s="7">
        <f>IF(OR($A38=13,$A38=25,$A38=37,$A38=49),H37*(1+Calculator!$I$30),H37)</f>
        <v>0</v>
      </c>
      <c r="I38" s="7">
        <f>IF(OR($A38=13,$A38=25,$A38=37,$A38=49),I37*(1+Calculator!$I$32),I37)</f>
        <v>0</v>
      </c>
      <c r="J38" s="7">
        <f>IF(OR($A38=13,$A38=25,$A38=37,$A38=49),J37*(1+Calculator!$I$33),J37)</f>
        <v>0</v>
      </c>
      <c r="K38" s="7"/>
      <c r="L38" s="7">
        <f t="shared" si="19"/>
        <v>0</v>
      </c>
      <c r="M38" s="8">
        <f t="shared" si="22"/>
        <v>0</v>
      </c>
      <c r="N38" s="12" t="e">
        <f t="shared" si="17"/>
        <v>#REF!</v>
      </c>
      <c r="O38" s="13">
        <f t="shared" si="18"/>
        <v>0</v>
      </c>
      <c r="P38" s="13">
        <f t="shared" si="16"/>
        <v>0</v>
      </c>
      <c r="Q38" s="7">
        <f t="shared" si="8"/>
        <v>0</v>
      </c>
      <c r="R38" s="7">
        <f t="shared" si="9"/>
        <v>0</v>
      </c>
      <c r="S38" s="7">
        <f t="shared" si="10"/>
        <v>0</v>
      </c>
      <c r="T38" s="7">
        <f t="shared" si="11"/>
        <v>0</v>
      </c>
      <c r="U38" s="7">
        <f t="shared" si="12"/>
        <v>0</v>
      </c>
      <c r="V38" s="7">
        <f t="shared" si="13"/>
        <v>0</v>
      </c>
      <c r="W38" s="7"/>
      <c r="X38" s="14" t="e">
        <f t="shared" si="20"/>
        <v>#REF!</v>
      </c>
      <c r="Y38" s="8" t="e">
        <f t="shared" si="23"/>
        <v>#REF!</v>
      </c>
      <c r="Z38" s="22" t="e">
        <f t="shared" si="15"/>
        <v>#REF!</v>
      </c>
    </row>
    <row r="39" spans="1:26" s="1" customFormat="1" x14ac:dyDescent="0.3">
      <c r="A39" s="1">
        <v>37</v>
      </c>
      <c r="B39" s="6">
        <f>IF(OR($A39=13,$A39=25,$A39=37,$A39=49),B38*(1+Calculator!$I$23),B38)</f>
        <v>0</v>
      </c>
      <c r="C39" s="7">
        <f>IF(OR($A39=13,$A39=25,$A39=37,$A39=49),C38*(1+Calculator!$I$24),C38)</f>
        <v>0</v>
      </c>
      <c r="D39" s="7">
        <f t="shared" si="21"/>
        <v>0</v>
      </c>
      <c r="E39" s="7">
        <f>IF(OR($A39=13,$A39=25,$A39=37,$A39=49),E38*(1+Calculator!$I$27),E38)</f>
        <v>0</v>
      </c>
      <c r="F39" s="7">
        <f>IF(OR($A39=13,$A39=25,$A39=37,$A39=49),F38*(1+Calculator!$I$28),F38)</f>
        <v>0</v>
      </c>
      <c r="G39" s="7">
        <f>IF(OR($A39=13,$A39=25,$A39=37,$A39=49),G38*(1+Calculator!$I$29),G38)</f>
        <v>0</v>
      </c>
      <c r="H39" s="7">
        <f>IF(OR($A39=13,$A39=25,$A39=37,$A39=49),H38*(1+Calculator!$I$30),H38)</f>
        <v>0</v>
      </c>
      <c r="I39" s="7">
        <f>IF(OR($A39=13,$A39=25,$A39=37,$A39=49),I38*(1+Calculator!$I$32),I38)</f>
        <v>0</v>
      </c>
      <c r="J39" s="7">
        <f>IF(OR($A39=13,$A39=25,$A39=37,$A39=49),J38*(1+Calculator!$I$33),J38)</f>
        <v>0</v>
      </c>
      <c r="K39" s="7"/>
      <c r="L39" s="7">
        <f t="shared" si="19"/>
        <v>0</v>
      </c>
      <c r="M39" s="8">
        <f t="shared" si="22"/>
        <v>0</v>
      </c>
      <c r="N39" s="15" t="e">
        <f>IF(OR($A39=13,$A39=25,$A39=37,$A39=49),N38*(1+Calculator!$I$23),N38)</f>
        <v>#REF!</v>
      </c>
      <c r="O39" s="13">
        <f>IF(OR($A39=13,$A39=25,$A39=37,$A39=49),O38*(1+Calculator!$I$24),O38)</f>
        <v>0</v>
      </c>
      <c r="P39" s="13">
        <f t="shared" si="16"/>
        <v>0</v>
      </c>
      <c r="Q39" s="7">
        <f t="shared" si="8"/>
        <v>0</v>
      </c>
      <c r="R39" s="7">
        <f t="shared" si="9"/>
        <v>0</v>
      </c>
      <c r="S39" s="7">
        <f t="shared" si="10"/>
        <v>0</v>
      </c>
      <c r="T39" s="7">
        <f t="shared" si="11"/>
        <v>0</v>
      </c>
      <c r="U39" s="7">
        <f t="shared" si="12"/>
        <v>0</v>
      </c>
      <c r="V39" s="7">
        <f t="shared" si="13"/>
        <v>0</v>
      </c>
      <c r="W39" s="7"/>
      <c r="X39" s="14" t="e">
        <f t="shared" si="20"/>
        <v>#REF!</v>
      </c>
      <c r="Y39" s="8" t="e">
        <f t="shared" si="23"/>
        <v>#REF!</v>
      </c>
      <c r="Z39" s="22" t="e">
        <f t="shared" si="15"/>
        <v>#REF!</v>
      </c>
    </row>
    <row r="40" spans="1:26" s="1" customFormat="1" x14ac:dyDescent="0.3">
      <c r="A40" s="1">
        <v>38</v>
      </c>
      <c r="B40" s="6">
        <f>IF(OR($A40=13,$A40=25,$A40=37,$A40=49),B39*(1+Calculator!$I$23),B39)</f>
        <v>0</v>
      </c>
      <c r="C40" s="7">
        <f>IF(OR($A40=13,$A40=25,$A40=37,$A40=49),C39*(1+Calculator!$I$24),C39)</f>
        <v>0</v>
      </c>
      <c r="D40" s="7">
        <f t="shared" si="21"/>
        <v>0</v>
      </c>
      <c r="E40" s="7">
        <f>IF(OR($A40=13,$A40=25,$A40=37,$A40=49),E39*(1+Calculator!$I$27),E39)</f>
        <v>0</v>
      </c>
      <c r="F40" s="7">
        <f>IF(OR($A40=13,$A40=25,$A40=37,$A40=49),F39*(1+Calculator!$I$28),F39)</f>
        <v>0</v>
      </c>
      <c r="G40" s="7">
        <f>IF(OR($A40=13,$A40=25,$A40=37,$A40=49),G39*(1+Calculator!$I$29),G39)</f>
        <v>0</v>
      </c>
      <c r="H40" s="7">
        <f>IF(OR($A40=13,$A40=25,$A40=37,$A40=49),H39*(1+Calculator!$I$30),H39)</f>
        <v>0</v>
      </c>
      <c r="I40" s="7">
        <f>IF(OR($A40=13,$A40=25,$A40=37,$A40=49),I39*(1+Calculator!$I$32),I39)</f>
        <v>0</v>
      </c>
      <c r="J40" s="7">
        <f>IF(OR($A40=13,$A40=25,$A40=37,$A40=49),J39*(1+Calculator!$I$33),J39)</f>
        <v>0</v>
      </c>
      <c r="K40" s="7"/>
      <c r="L40" s="7">
        <f t="shared" si="19"/>
        <v>0</v>
      </c>
      <c r="M40" s="8">
        <f t="shared" si="22"/>
        <v>0</v>
      </c>
      <c r="N40" s="12" t="e">
        <f t="shared" si="17"/>
        <v>#REF!</v>
      </c>
      <c r="O40" s="13">
        <f t="shared" si="18"/>
        <v>0</v>
      </c>
      <c r="P40" s="13">
        <f t="shared" si="16"/>
        <v>0</v>
      </c>
      <c r="Q40" s="7">
        <f t="shared" si="8"/>
        <v>0</v>
      </c>
      <c r="R40" s="7">
        <f t="shared" si="9"/>
        <v>0</v>
      </c>
      <c r="S40" s="7">
        <f t="shared" si="10"/>
        <v>0</v>
      </c>
      <c r="T40" s="7">
        <f t="shared" si="11"/>
        <v>0</v>
      </c>
      <c r="U40" s="7">
        <f t="shared" si="12"/>
        <v>0</v>
      </c>
      <c r="V40" s="7">
        <f t="shared" si="13"/>
        <v>0</v>
      </c>
      <c r="W40" s="7"/>
      <c r="X40" s="14" t="e">
        <f t="shared" si="20"/>
        <v>#REF!</v>
      </c>
      <c r="Y40" s="8" t="e">
        <f t="shared" si="23"/>
        <v>#REF!</v>
      </c>
      <c r="Z40" s="22" t="e">
        <f t="shared" si="15"/>
        <v>#REF!</v>
      </c>
    </row>
    <row r="41" spans="1:26" s="1" customFormat="1" x14ac:dyDescent="0.3">
      <c r="A41" s="1">
        <v>39</v>
      </c>
      <c r="B41" s="6">
        <f>IF(OR($A41=13,$A41=25,$A41=37,$A41=49),B40*(1+Calculator!$I$23),B40)</f>
        <v>0</v>
      </c>
      <c r="C41" s="7">
        <f>IF(OR($A41=13,$A41=25,$A41=37,$A41=49),C40*(1+Calculator!$I$24),C40)</f>
        <v>0</v>
      </c>
      <c r="D41" s="7">
        <f t="shared" si="21"/>
        <v>0</v>
      </c>
      <c r="E41" s="7">
        <f>IF(OR($A41=13,$A41=25,$A41=37,$A41=49),E40*(1+Calculator!$I$27),E40)</f>
        <v>0</v>
      </c>
      <c r="F41" s="7">
        <f>IF(OR($A41=13,$A41=25,$A41=37,$A41=49),F40*(1+Calculator!$I$28),F40)</f>
        <v>0</v>
      </c>
      <c r="G41" s="7">
        <f>IF(OR($A41=13,$A41=25,$A41=37,$A41=49),G40*(1+Calculator!$I$29),G40)</f>
        <v>0</v>
      </c>
      <c r="H41" s="7">
        <f>IF(OR($A41=13,$A41=25,$A41=37,$A41=49),H40*(1+Calculator!$I$30),H40)</f>
        <v>0</v>
      </c>
      <c r="I41" s="7">
        <f>IF(OR($A41=13,$A41=25,$A41=37,$A41=49),I40*(1+Calculator!$I$32),I40)</f>
        <v>0</v>
      </c>
      <c r="J41" s="7">
        <f>IF(OR($A41=13,$A41=25,$A41=37,$A41=49),J40*(1+Calculator!$I$33),J40)</f>
        <v>0</v>
      </c>
      <c r="K41" s="7"/>
      <c r="L41" s="7">
        <f t="shared" si="19"/>
        <v>0</v>
      </c>
      <c r="M41" s="8">
        <f t="shared" si="22"/>
        <v>0</v>
      </c>
      <c r="N41" s="12" t="e">
        <f t="shared" si="17"/>
        <v>#REF!</v>
      </c>
      <c r="O41" s="13">
        <f t="shared" si="18"/>
        <v>0</v>
      </c>
      <c r="P41" s="13">
        <f t="shared" si="16"/>
        <v>0</v>
      </c>
      <c r="Q41" s="7">
        <f t="shared" si="8"/>
        <v>0</v>
      </c>
      <c r="R41" s="7">
        <f t="shared" si="9"/>
        <v>0</v>
      </c>
      <c r="S41" s="7">
        <f t="shared" si="10"/>
        <v>0</v>
      </c>
      <c r="T41" s="7">
        <f t="shared" si="11"/>
        <v>0</v>
      </c>
      <c r="U41" s="7">
        <f t="shared" si="12"/>
        <v>0</v>
      </c>
      <c r="V41" s="7">
        <f t="shared" si="13"/>
        <v>0</v>
      </c>
      <c r="W41" s="7"/>
      <c r="X41" s="14" t="e">
        <f t="shared" si="20"/>
        <v>#REF!</v>
      </c>
      <c r="Y41" s="8" t="e">
        <f t="shared" si="23"/>
        <v>#REF!</v>
      </c>
      <c r="Z41" s="22" t="e">
        <f t="shared" si="15"/>
        <v>#REF!</v>
      </c>
    </row>
    <row r="42" spans="1:26" s="1" customFormat="1" x14ac:dyDescent="0.3">
      <c r="A42" s="1">
        <v>40</v>
      </c>
      <c r="B42" s="6">
        <f>IF(OR($A42=13,$A42=25,$A42=37,$A42=49),B41*(1+Calculator!$I$23),B41)</f>
        <v>0</v>
      </c>
      <c r="C42" s="7">
        <f>IF(OR($A42=13,$A42=25,$A42=37,$A42=49),C41*(1+Calculator!$I$24),C41)</f>
        <v>0</v>
      </c>
      <c r="D42" s="7">
        <f t="shared" si="21"/>
        <v>0</v>
      </c>
      <c r="E42" s="7">
        <f>IF(OR($A42=13,$A42=25,$A42=37,$A42=49),E41*(1+Calculator!$I$27),E41)</f>
        <v>0</v>
      </c>
      <c r="F42" s="7">
        <f>IF(OR($A42=13,$A42=25,$A42=37,$A42=49),F41*(1+Calculator!$I$28),F41)</f>
        <v>0</v>
      </c>
      <c r="G42" s="7">
        <f>IF(OR($A42=13,$A42=25,$A42=37,$A42=49),G41*(1+Calculator!$I$29),G41)</f>
        <v>0</v>
      </c>
      <c r="H42" s="7">
        <f>IF(OR($A42=13,$A42=25,$A42=37,$A42=49),H41*(1+Calculator!$I$30),H41)</f>
        <v>0</v>
      </c>
      <c r="I42" s="7">
        <f>IF(OR($A42=13,$A42=25,$A42=37,$A42=49),I41*(1+Calculator!$I$32),I41)</f>
        <v>0</v>
      </c>
      <c r="J42" s="7">
        <f>IF(OR($A42=13,$A42=25,$A42=37,$A42=49),J41*(1+Calculator!$I$33),J41)</f>
        <v>0</v>
      </c>
      <c r="K42" s="7"/>
      <c r="L42" s="7">
        <f t="shared" si="19"/>
        <v>0</v>
      </c>
      <c r="M42" s="8">
        <f t="shared" si="22"/>
        <v>0</v>
      </c>
      <c r="N42" s="12" t="e">
        <f t="shared" si="17"/>
        <v>#REF!</v>
      </c>
      <c r="O42" s="13">
        <f t="shared" si="18"/>
        <v>0</v>
      </c>
      <c r="P42" s="13">
        <f t="shared" si="16"/>
        <v>0</v>
      </c>
      <c r="Q42" s="7">
        <f t="shared" si="8"/>
        <v>0</v>
      </c>
      <c r="R42" s="7">
        <f t="shared" si="9"/>
        <v>0</v>
      </c>
      <c r="S42" s="7">
        <f t="shared" si="10"/>
        <v>0</v>
      </c>
      <c r="T42" s="7">
        <f t="shared" si="11"/>
        <v>0</v>
      </c>
      <c r="U42" s="7">
        <f t="shared" si="12"/>
        <v>0</v>
      </c>
      <c r="V42" s="7">
        <f t="shared" si="13"/>
        <v>0</v>
      </c>
      <c r="W42" s="7"/>
      <c r="X42" s="14" t="e">
        <f t="shared" si="20"/>
        <v>#REF!</v>
      </c>
      <c r="Y42" s="8" t="e">
        <f t="shared" si="23"/>
        <v>#REF!</v>
      </c>
      <c r="Z42" s="22" t="e">
        <f t="shared" si="15"/>
        <v>#REF!</v>
      </c>
    </row>
    <row r="43" spans="1:26" s="1" customFormat="1" x14ac:dyDescent="0.3">
      <c r="A43" s="1">
        <v>41</v>
      </c>
      <c r="B43" s="6">
        <f>IF(OR($A43=13,$A43=25,$A43=37,$A43=49),B42*(1+Calculator!$I$23),B42)</f>
        <v>0</v>
      </c>
      <c r="C43" s="7">
        <f>IF(OR($A43=13,$A43=25,$A43=37,$A43=49),C42*(1+Calculator!$I$24),C42)</f>
        <v>0</v>
      </c>
      <c r="D43" s="7">
        <f t="shared" si="21"/>
        <v>0</v>
      </c>
      <c r="E43" s="7">
        <f>IF(OR($A43=13,$A43=25,$A43=37,$A43=49),E42*(1+Calculator!$I$27),E42)</f>
        <v>0</v>
      </c>
      <c r="F43" s="7">
        <f>IF(OR($A43=13,$A43=25,$A43=37,$A43=49),F42*(1+Calculator!$I$28),F42)</f>
        <v>0</v>
      </c>
      <c r="G43" s="7">
        <f>IF(OR($A43=13,$A43=25,$A43=37,$A43=49),G42*(1+Calculator!$I$29),G42)</f>
        <v>0</v>
      </c>
      <c r="H43" s="7">
        <f>IF(OR($A43=13,$A43=25,$A43=37,$A43=49),H42*(1+Calculator!$I$30),H42)</f>
        <v>0</v>
      </c>
      <c r="I43" s="7">
        <f>IF(OR($A43=13,$A43=25,$A43=37,$A43=49),I42*(1+Calculator!$I$32),I42)</f>
        <v>0</v>
      </c>
      <c r="J43" s="7">
        <f>IF(OR($A43=13,$A43=25,$A43=37,$A43=49),J42*(1+Calculator!$I$33),J42)</f>
        <v>0</v>
      </c>
      <c r="K43" s="7"/>
      <c r="L43" s="7">
        <f t="shared" si="19"/>
        <v>0</v>
      </c>
      <c r="M43" s="8">
        <f t="shared" si="22"/>
        <v>0</v>
      </c>
      <c r="N43" s="12" t="e">
        <f t="shared" si="17"/>
        <v>#REF!</v>
      </c>
      <c r="O43" s="13">
        <f t="shared" si="18"/>
        <v>0</v>
      </c>
      <c r="P43" s="13">
        <f t="shared" si="16"/>
        <v>0</v>
      </c>
      <c r="Q43" s="7">
        <f t="shared" si="8"/>
        <v>0</v>
      </c>
      <c r="R43" s="7">
        <f t="shared" si="9"/>
        <v>0</v>
      </c>
      <c r="S43" s="7">
        <f t="shared" si="10"/>
        <v>0</v>
      </c>
      <c r="T43" s="7">
        <f t="shared" si="11"/>
        <v>0</v>
      </c>
      <c r="U43" s="7">
        <f t="shared" si="12"/>
        <v>0</v>
      </c>
      <c r="V43" s="7">
        <f t="shared" si="13"/>
        <v>0</v>
      </c>
      <c r="W43" s="7"/>
      <c r="X43" s="14" t="e">
        <f t="shared" si="20"/>
        <v>#REF!</v>
      </c>
      <c r="Y43" s="8" t="e">
        <f t="shared" si="23"/>
        <v>#REF!</v>
      </c>
      <c r="Z43" s="22" t="e">
        <f t="shared" si="15"/>
        <v>#REF!</v>
      </c>
    </row>
    <row r="44" spans="1:26" s="1" customFormat="1" x14ac:dyDescent="0.3">
      <c r="A44" s="1">
        <v>42</v>
      </c>
      <c r="B44" s="6">
        <f>IF(OR($A44=13,$A44=25,$A44=37,$A44=49),B43*(1+Calculator!$I$23),B43)</f>
        <v>0</v>
      </c>
      <c r="C44" s="7">
        <f>IF(OR($A44=13,$A44=25,$A44=37,$A44=49),C43*(1+Calculator!$I$24),C43)</f>
        <v>0</v>
      </c>
      <c r="D44" s="7">
        <f t="shared" si="21"/>
        <v>0</v>
      </c>
      <c r="E44" s="7">
        <f>IF(OR($A44=13,$A44=25,$A44=37,$A44=49),E43*(1+Calculator!$I$27),E43)</f>
        <v>0</v>
      </c>
      <c r="F44" s="7">
        <f>IF(OR($A44=13,$A44=25,$A44=37,$A44=49),F43*(1+Calculator!$I$28),F43)</f>
        <v>0</v>
      </c>
      <c r="G44" s="7">
        <f>IF(OR($A44=13,$A44=25,$A44=37,$A44=49),G43*(1+Calculator!$I$29),G43)</f>
        <v>0</v>
      </c>
      <c r="H44" s="7">
        <f>IF(OR($A44=13,$A44=25,$A44=37,$A44=49),H43*(1+Calculator!$I$30),H43)</f>
        <v>0</v>
      </c>
      <c r="I44" s="7">
        <f>IF(OR($A44=13,$A44=25,$A44=37,$A44=49),I43*(1+Calculator!$I$32),I43)</f>
        <v>0</v>
      </c>
      <c r="J44" s="7">
        <f>IF(OR($A44=13,$A44=25,$A44=37,$A44=49),J43*(1+Calculator!$I$33),J43)</f>
        <v>0</v>
      </c>
      <c r="K44" s="7"/>
      <c r="L44" s="7">
        <f t="shared" si="19"/>
        <v>0</v>
      </c>
      <c r="M44" s="8">
        <f t="shared" si="22"/>
        <v>0</v>
      </c>
      <c r="N44" s="12" t="e">
        <f t="shared" si="17"/>
        <v>#REF!</v>
      </c>
      <c r="O44" s="13">
        <f t="shared" si="18"/>
        <v>0</v>
      </c>
      <c r="P44" s="13">
        <f t="shared" si="16"/>
        <v>0</v>
      </c>
      <c r="Q44" s="7">
        <f t="shared" si="8"/>
        <v>0</v>
      </c>
      <c r="R44" s="7">
        <f t="shared" si="9"/>
        <v>0</v>
      </c>
      <c r="S44" s="7">
        <f t="shared" si="10"/>
        <v>0</v>
      </c>
      <c r="T44" s="7">
        <f t="shared" si="11"/>
        <v>0</v>
      </c>
      <c r="U44" s="7">
        <f t="shared" si="12"/>
        <v>0</v>
      </c>
      <c r="V44" s="7">
        <f t="shared" si="13"/>
        <v>0</v>
      </c>
      <c r="W44" s="7"/>
      <c r="X44" s="14" t="e">
        <f t="shared" si="20"/>
        <v>#REF!</v>
      </c>
      <c r="Y44" s="8" t="e">
        <f t="shared" si="23"/>
        <v>#REF!</v>
      </c>
      <c r="Z44" s="22" t="e">
        <f t="shared" si="15"/>
        <v>#REF!</v>
      </c>
    </row>
    <row r="45" spans="1:26" s="1" customFormat="1" x14ac:dyDescent="0.3">
      <c r="A45" s="1">
        <v>43</v>
      </c>
      <c r="B45" s="6">
        <f>IF(OR($A45=13,$A45=25,$A45=37,$A45=49),B44*(1+Calculator!$I$23),B44)</f>
        <v>0</v>
      </c>
      <c r="C45" s="7">
        <f>IF(OR($A45=13,$A45=25,$A45=37,$A45=49),C44*(1+Calculator!$I$24),C44)</f>
        <v>0</v>
      </c>
      <c r="D45" s="7">
        <f t="shared" si="21"/>
        <v>0</v>
      </c>
      <c r="E45" s="7">
        <f>IF(OR($A45=13,$A45=25,$A45=37,$A45=49),E44*(1+Calculator!$I$27),E44)</f>
        <v>0</v>
      </c>
      <c r="F45" s="7">
        <f>IF(OR($A45=13,$A45=25,$A45=37,$A45=49),F44*(1+Calculator!$I$28),F44)</f>
        <v>0</v>
      </c>
      <c r="G45" s="7">
        <f>IF(OR($A45=13,$A45=25,$A45=37,$A45=49),G44*(1+Calculator!$I$29),G44)</f>
        <v>0</v>
      </c>
      <c r="H45" s="7">
        <f>IF(OR($A45=13,$A45=25,$A45=37,$A45=49),H44*(1+Calculator!$I$30),H44)</f>
        <v>0</v>
      </c>
      <c r="I45" s="7">
        <f>IF(OR($A45=13,$A45=25,$A45=37,$A45=49),I44*(1+Calculator!$I$32),I44)</f>
        <v>0</v>
      </c>
      <c r="J45" s="7">
        <f>IF(OR($A45=13,$A45=25,$A45=37,$A45=49),J44*(1+Calculator!$I$33),J44)</f>
        <v>0</v>
      </c>
      <c r="K45" s="7"/>
      <c r="L45" s="7">
        <f t="shared" si="19"/>
        <v>0</v>
      </c>
      <c r="M45" s="8">
        <f t="shared" si="22"/>
        <v>0</v>
      </c>
      <c r="N45" s="12" t="e">
        <f t="shared" si="17"/>
        <v>#REF!</v>
      </c>
      <c r="O45" s="13">
        <f t="shared" si="18"/>
        <v>0</v>
      </c>
      <c r="P45" s="13">
        <f t="shared" si="16"/>
        <v>0</v>
      </c>
      <c r="Q45" s="7">
        <f t="shared" si="8"/>
        <v>0</v>
      </c>
      <c r="R45" s="7">
        <f t="shared" si="9"/>
        <v>0</v>
      </c>
      <c r="S45" s="7">
        <f t="shared" si="10"/>
        <v>0</v>
      </c>
      <c r="T45" s="7">
        <f t="shared" si="11"/>
        <v>0</v>
      </c>
      <c r="U45" s="7">
        <f t="shared" si="12"/>
        <v>0</v>
      </c>
      <c r="V45" s="7">
        <f t="shared" si="13"/>
        <v>0</v>
      </c>
      <c r="W45" s="7"/>
      <c r="X45" s="14" t="e">
        <f t="shared" si="20"/>
        <v>#REF!</v>
      </c>
      <c r="Y45" s="8" t="e">
        <f t="shared" si="23"/>
        <v>#REF!</v>
      </c>
      <c r="Z45" s="22" t="e">
        <f t="shared" si="15"/>
        <v>#REF!</v>
      </c>
    </row>
    <row r="46" spans="1:26" s="1" customFormat="1" x14ac:dyDescent="0.3">
      <c r="A46" s="1">
        <v>44</v>
      </c>
      <c r="B46" s="6">
        <f>IF(OR($A46=13,$A46=25,$A46=37,$A46=49),B45*(1+Calculator!$I$23),B45)</f>
        <v>0</v>
      </c>
      <c r="C46" s="7">
        <f>IF(OR($A46=13,$A46=25,$A46=37,$A46=49),C45*(1+Calculator!$I$24),C45)</f>
        <v>0</v>
      </c>
      <c r="D46" s="7">
        <f t="shared" si="21"/>
        <v>0</v>
      </c>
      <c r="E46" s="7">
        <f>IF(OR($A46=13,$A46=25,$A46=37,$A46=49),E45*(1+Calculator!$I$27),E45)</f>
        <v>0</v>
      </c>
      <c r="F46" s="7">
        <f>IF(OR($A46=13,$A46=25,$A46=37,$A46=49),F45*(1+Calculator!$I$28),F45)</f>
        <v>0</v>
      </c>
      <c r="G46" s="7">
        <f>IF(OR($A46=13,$A46=25,$A46=37,$A46=49),G45*(1+Calculator!$I$29),G45)</f>
        <v>0</v>
      </c>
      <c r="H46" s="7">
        <f>IF(OR($A46=13,$A46=25,$A46=37,$A46=49),H45*(1+Calculator!$I$30),H45)</f>
        <v>0</v>
      </c>
      <c r="I46" s="7">
        <f>IF(OR($A46=13,$A46=25,$A46=37,$A46=49),I45*(1+Calculator!$I$32),I45)</f>
        <v>0</v>
      </c>
      <c r="J46" s="7">
        <f>IF(OR($A46=13,$A46=25,$A46=37,$A46=49),J45*(1+Calculator!$I$33),J45)</f>
        <v>0</v>
      </c>
      <c r="K46" s="7"/>
      <c r="L46" s="7">
        <f t="shared" si="19"/>
        <v>0</v>
      </c>
      <c r="M46" s="8">
        <f t="shared" si="22"/>
        <v>0</v>
      </c>
      <c r="N46" s="12" t="e">
        <f t="shared" si="17"/>
        <v>#REF!</v>
      </c>
      <c r="O46" s="13">
        <f t="shared" si="18"/>
        <v>0</v>
      </c>
      <c r="P46" s="13">
        <f t="shared" si="16"/>
        <v>0</v>
      </c>
      <c r="Q46" s="7">
        <f t="shared" si="8"/>
        <v>0</v>
      </c>
      <c r="R46" s="7">
        <f t="shared" si="9"/>
        <v>0</v>
      </c>
      <c r="S46" s="7">
        <f t="shared" si="10"/>
        <v>0</v>
      </c>
      <c r="T46" s="7">
        <f t="shared" si="11"/>
        <v>0</v>
      </c>
      <c r="U46" s="7">
        <f t="shared" si="12"/>
        <v>0</v>
      </c>
      <c r="V46" s="7">
        <f t="shared" si="13"/>
        <v>0</v>
      </c>
      <c r="W46" s="7"/>
      <c r="X46" s="14" t="e">
        <f t="shared" si="20"/>
        <v>#REF!</v>
      </c>
      <c r="Y46" s="8" t="e">
        <f t="shared" si="23"/>
        <v>#REF!</v>
      </c>
      <c r="Z46" s="22" t="e">
        <f t="shared" si="15"/>
        <v>#REF!</v>
      </c>
    </row>
    <row r="47" spans="1:26" s="1" customFormat="1" x14ac:dyDescent="0.3">
      <c r="A47" s="1">
        <v>45</v>
      </c>
      <c r="B47" s="6">
        <f>IF(OR($A47=13,$A47=25,$A47=37,$A47=49),B46*(1+Calculator!$I$23),B46)</f>
        <v>0</v>
      </c>
      <c r="C47" s="7">
        <f>IF(OR($A47=13,$A47=25,$A47=37,$A47=49),C46*(1+Calculator!$I$24),C46)</f>
        <v>0</v>
      </c>
      <c r="D47" s="7">
        <f t="shared" si="21"/>
        <v>0</v>
      </c>
      <c r="E47" s="7">
        <f>IF(OR($A47=13,$A47=25,$A47=37,$A47=49),E46*(1+Calculator!$I$27),E46)</f>
        <v>0</v>
      </c>
      <c r="F47" s="7">
        <f>IF(OR($A47=13,$A47=25,$A47=37,$A47=49),F46*(1+Calculator!$I$28),F46)</f>
        <v>0</v>
      </c>
      <c r="G47" s="7">
        <f>IF(OR($A47=13,$A47=25,$A47=37,$A47=49),G46*(1+Calculator!$I$29),G46)</f>
        <v>0</v>
      </c>
      <c r="H47" s="7">
        <f>IF(OR($A47=13,$A47=25,$A47=37,$A47=49),H46*(1+Calculator!$I$30),H46)</f>
        <v>0</v>
      </c>
      <c r="I47" s="7">
        <f>IF(OR($A47=13,$A47=25,$A47=37,$A47=49),I46*(1+Calculator!$I$32),I46)</f>
        <v>0</v>
      </c>
      <c r="J47" s="7">
        <f>IF(OR($A47=13,$A47=25,$A47=37,$A47=49),J46*(1+Calculator!$I$33),J46)</f>
        <v>0</v>
      </c>
      <c r="K47" s="7"/>
      <c r="L47" s="7">
        <f t="shared" si="19"/>
        <v>0</v>
      </c>
      <c r="M47" s="8">
        <f t="shared" si="22"/>
        <v>0</v>
      </c>
      <c r="N47" s="12" t="e">
        <f t="shared" si="17"/>
        <v>#REF!</v>
      </c>
      <c r="O47" s="13">
        <f t="shared" si="18"/>
        <v>0</v>
      </c>
      <c r="P47" s="13">
        <f t="shared" si="16"/>
        <v>0</v>
      </c>
      <c r="Q47" s="7">
        <f t="shared" si="8"/>
        <v>0</v>
      </c>
      <c r="R47" s="7">
        <f t="shared" si="9"/>
        <v>0</v>
      </c>
      <c r="S47" s="7">
        <f t="shared" si="10"/>
        <v>0</v>
      </c>
      <c r="T47" s="7">
        <f t="shared" si="11"/>
        <v>0</v>
      </c>
      <c r="U47" s="7">
        <f t="shared" si="12"/>
        <v>0</v>
      </c>
      <c r="V47" s="7">
        <f t="shared" si="13"/>
        <v>0</v>
      </c>
      <c r="W47" s="7"/>
      <c r="X47" s="14" t="e">
        <f t="shared" si="20"/>
        <v>#REF!</v>
      </c>
      <c r="Y47" s="8" t="e">
        <f t="shared" si="23"/>
        <v>#REF!</v>
      </c>
      <c r="Z47" s="22" t="e">
        <f t="shared" si="15"/>
        <v>#REF!</v>
      </c>
    </row>
    <row r="48" spans="1:26" s="1" customFormat="1" x14ac:dyDescent="0.3">
      <c r="A48" s="1">
        <v>46</v>
      </c>
      <c r="B48" s="6">
        <f>IF(OR($A48=13,$A48=25,$A48=37,$A48=49),B47*(1+Calculator!$I$23),B47)</f>
        <v>0</v>
      </c>
      <c r="C48" s="7">
        <f>IF(OR($A48=13,$A48=25,$A48=37,$A48=49),C47*(1+Calculator!$I$24),C47)</f>
        <v>0</v>
      </c>
      <c r="D48" s="7">
        <f t="shared" si="21"/>
        <v>0</v>
      </c>
      <c r="E48" s="7">
        <f>IF(OR($A48=13,$A48=25,$A48=37,$A48=49),E47*(1+Calculator!$I$27),E47)</f>
        <v>0</v>
      </c>
      <c r="F48" s="7">
        <f>IF(OR($A48=13,$A48=25,$A48=37,$A48=49),F47*(1+Calculator!$I$28),F47)</f>
        <v>0</v>
      </c>
      <c r="G48" s="7">
        <f>IF(OR($A48=13,$A48=25,$A48=37,$A48=49),G47*(1+Calculator!$I$29),G47)</f>
        <v>0</v>
      </c>
      <c r="H48" s="7">
        <f>IF(OR($A48=13,$A48=25,$A48=37,$A48=49),H47*(1+Calculator!$I$30),H47)</f>
        <v>0</v>
      </c>
      <c r="I48" s="7">
        <f>IF(OR($A48=13,$A48=25,$A48=37,$A48=49),I47*(1+Calculator!$I$32),I47)</f>
        <v>0</v>
      </c>
      <c r="J48" s="7">
        <f>IF(OR($A48=13,$A48=25,$A48=37,$A48=49),J47*(1+Calculator!$I$33),J47)</f>
        <v>0</v>
      </c>
      <c r="K48" s="7"/>
      <c r="L48" s="7">
        <f t="shared" si="19"/>
        <v>0</v>
      </c>
      <c r="M48" s="8">
        <f t="shared" si="22"/>
        <v>0</v>
      </c>
      <c r="N48" s="12" t="e">
        <f t="shared" si="17"/>
        <v>#REF!</v>
      </c>
      <c r="O48" s="13">
        <f t="shared" si="18"/>
        <v>0</v>
      </c>
      <c r="P48" s="13">
        <f t="shared" si="16"/>
        <v>0</v>
      </c>
      <c r="Q48" s="7">
        <f t="shared" si="8"/>
        <v>0</v>
      </c>
      <c r="R48" s="7">
        <f t="shared" si="9"/>
        <v>0</v>
      </c>
      <c r="S48" s="7">
        <f t="shared" si="10"/>
        <v>0</v>
      </c>
      <c r="T48" s="7">
        <f t="shared" si="11"/>
        <v>0</v>
      </c>
      <c r="U48" s="7">
        <f t="shared" si="12"/>
        <v>0</v>
      </c>
      <c r="V48" s="7">
        <f t="shared" si="13"/>
        <v>0</v>
      </c>
      <c r="W48" s="7"/>
      <c r="X48" s="14" t="e">
        <f t="shared" si="20"/>
        <v>#REF!</v>
      </c>
      <c r="Y48" s="8" t="e">
        <f t="shared" si="23"/>
        <v>#REF!</v>
      </c>
      <c r="Z48" s="22" t="e">
        <f t="shared" si="15"/>
        <v>#REF!</v>
      </c>
    </row>
    <row r="49" spans="1:26" s="1" customFormat="1" x14ac:dyDescent="0.3">
      <c r="A49" s="1">
        <v>47</v>
      </c>
      <c r="B49" s="6">
        <f>IF(OR($A49=13,$A49=25,$A49=37,$A49=49),B48*(1+Calculator!$I$23),B48)</f>
        <v>0</v>
      </c>
      <c r="C49" s="7">
        <f>IF(OR($A49=13,$A49=25,$A49=37,$A49=49),C48*(1+Calculator!$I$24),C48)</f>
        <v>0</v>
      </c>
      <c r="D49" s="7">
        <f t="shared" si="21"/>
        <v>0</v>
      </c>
      <c r="E49" s="7">
        <f>IF(OR($A49=13,$A49=25,$A49=37,$A49=49),E48*(1+Calculator!$I$27),E48)</f>
        <v>0</v>
      </c>
      <c r="F49" s="7">
        <f>IF(OR($A49=13,$A49=25,$A49=37,$A49=49),F48*(1+Calculator!$I$28),F48)</f>
        <v>0</v>
      </c>
      <c r="G49" s="7">
        <f>IF(OR($A49=13,$A49=25,$A49=37,$A49=49),G48*(1+Calculator!$I$29),G48)</f>
        <v>0</v>
      </c>
      <c r="H49" s="7">
        <f>IF(OR($A49=13,$A49=25,$A49=37,$A49=49),H48*(1+Calculator!$I$30),H48)</f>
        <v>0</v>
      </c>
      <c r="I49" s="7">
        <f>IF(OR($A49=13,$A49=25,$A49=37,$A49=49),I48*(1+Calculator!$I$32),I48)</f>
        <v>0</v>
      </c>
      <c r="J49" s="7">
        <f>IF(OR($A49=13,$A49=25,$A49=37,$A49=49),J48*(1+Calculator!$I$33),J48)</f>
        <v>0</v>
      </c>
      <c r="K49" s="7"/>
      <c r="L49" s="7">
        <f t="shared" si="19"/>
        <v>0</v>
      </c>
      <c r="M49" s="8">
        <f t="shared" si="22"/>
        <v>0</v>
      </c>
      <c r="N49" s="12" t="e">
        <f t="shared" si="17"/>
        <v>#REF!</v>
      </c>
      <c r="O49" s="13">
        <f t="shared" si="18"/>
        <v>0</v>
      </c>
      <c r="P49" s="13">
        <f t="shared" si="16"/>
        <v>0</v>
      </c>
      <c r="Q49" s="7">
        <f t="shared" si="8"/>
        <v>0</v>
      </c>
      <c r="R49" s="7">
        <f t="shared" si="9"/>
        <v>0</v>
      </c>
      <c r="S49" s="7">
        <f t="shared" si="10"/>
        <v>0</v>
      </c>
      <c r="T49" s="7">
        <f t="shared" si="11"/>
        <v>0</v>
      </c>
      <c r="U49" s="7">
        <f t="shared" si="12"/>
        <v>0</v>
      </c>
      <c r="V49" s="7">
        <f t="shared" si="13"/>
        <v>0</v>
      </c>
      <c r="W49" s="7"/>
      <c r="X49" s="14" t="e">
        <f t="shared" si="20"/>
        <v>#REF!</v>
      </c>
      <c r="Y49" s="8" t="e">
        <f t="shared" si="23"/>
        <v>#REF!</v>
      </c>
      <c r="Z49" s="22" t="e">
        <f t="shared" si="15"/>
        <v>#REF!</v>
      </c>
    </row>
    <row r="50" spans="1:26" s="1" customFormat="1" x14ac:dyDescent="0.3">
      <c r="A50" s="1">
        <v>48</v>
      </c>
      <c r="B50" s="6">
        <f>IF(OR($A50=13,$A50=25,$A50=37,$A50=49),B49*(1+Calculator!$I$23),B49)</f>
        <v>0</v>
      </c>
      <c r="C50" s="7">
        <f>IF(OR($A50=13,$A50=25,$A50=37,$A50=49),C49*(1+Calculator!$I$24),C49)</f>
        <v>0</v>
      </c>
      <c r="D50" s="7">
        <f t="shared" si="21"/>
        <v>0</v>
      </c>
      <c r="E50" s="7">
        <f>IF(OR($A50=13,$A50=25,$A50=37,$A50=49),E49*(1+Calculator!$I$27),E49)</f>
        <v>0</v>
      </c>
      <c r="F50" s="7">
        <f>IF(OR($A50=13,$A50=25,$A50=37,$A50=49),F49*(1+Calculator!$I$28),F49)</f>
        <v>0</v>
      </c>
      <c r="G50" s="7">
        <f>IF(OR($A50=13,$A50=25,$A50=37,$A50=49),G49*(1+Calculator!$I$29),G49)</f>
        <v>0</v>
      </c>
      <c r="H50" s="7">
        <f>IF(OR($A50=13,$A50=25,$A50=37,$A50=49),H49*(1+Calculator!$I$30),H49)</f>
        <v>0</v>
      </c>
      <c r="I50" s="7">
        <f>IF(OR($A50=13,$A50=25,$A50=37,$A50=49),I49*(1+Calculator!$I$32),I49)</f>
        <v>0</v>
      </c>
      <c r="J50" s="7">
        <f>IF(OR($A50=13,$A50=25,$A50=37,$A50=49),J49*(1+Calculator!$I$33),J49)</f>
        <v>0</v>
      </c>
      <c r="K50" s="7"/>
      <c r="L50" s="7">
        <f t="shared" si="19"/>
        <v>0</v>
      </c>
      <c r="M50" s="8">
        <f t="shared" si="22"/>
        <v>0</v>
      </c>
      <c r="N50" s="12" t="e">
        <f t="shared" si="17"/>
        <v>#REF!</v>
      </c>
      <c r="O50" s="13">
        <f t="shared" si="18"/>
        <v>0</v>
      </c>
      <c r="P50" s="13">
        <f t="shared" si="16"/>
        <v>0</v>
      </c>
      <c r="Q50" s="7">
        <f t="shared" si="8"/>
        <v>0</v>
      </c>
      <c r="R50" s="7">
        <f t="shared" si="9"/>
        <v>0</v>
      </c>
      <c r="S50" s="7">
        <f t="shared" si="10"/>
        <v>0</v>
      </c>
      <c r="T50" s="7">
        <f t="shared" si="11"/>
        <v>0</v>
      </c>
      <c r="U50" s="7">
        <f t="shared" si="12"/>
        <v>0</v>
      </c>
      <c r="V50" s="7">
        <f t="shared" si="13"/>
        <v>0</v>
      </c>
      <c r="W50" s="7"/>
      <c r="X50" s="14" t="e">
        <f t="shared" si="20"/>
        <v>#REF!</v>
      </c>
      <c r="Y50" s="8" t="e">
        <f t="shared" si="23"/>
        <v>#REF!</v>
      </c>
      <c r="Z50" s="22" t="e">
        <f t="shared" si="15"/>
        <v>#REF!</v>
      </c>
    </row>
    <row r="51" spans="1:26" s="1" customFormat="1" x14ac:dyDescent="0.3">
      <c r="A51" s="1">
        <v>49</v>
      </c>
      <c r="B51" s="6">
        <f>IF(OR($A51=13,$A51=25,$A51=37,$A51=49),B50*(1+Calculator!$I$23),B50)</f>
        <v>0</v>
      </c>
      <c r="C51" s="7">
        <f>IF(OR($A51=13,$A51=25,$A51=37,$A51=49),C50*(1+Calculator!$I$24),C50)</f>
        <v>0</v>
      </c>
      <c r="D51" s="7">
        <f t="shared" si="21"/>
        <v>0</v>
      </c>
      <c r="E51" s="7">
        <f>IF(OR($A51=13,$A51=25,$A51=37,$A51=49),E50*(1+Calculator!$I$27),E50)</f>
        <v>0</v>
      </c>
      <c r="F51" s="7">
        <f>IF(OR($A51=13,$A51=25,$A51=37,$A51=49),F50*(1+Calculator!$I$28),F50)</f>
        <v>0</v>
      </c>
      <c r="G51" s="7">
        <f>IF(OR($A51=13,$A51=25,$A51=37,$A51=49),G50*(1+Calculator!$I$29),G50)</f>
        <v>0</v>
      </c>
      <c r="H51" s="7">
        <f>IF(OR($A51=13,$A51=25,$A51=37,$A51=49),H50*(1+Calculator!$I$30),H50)</f>
        <v>0</v>
      </c>
      <c r="I51" s="7">
        <f>IF(OR($A51=13,$A51=25,$A51=37,$A51=49),I50*(1+Calculator!$I$32),I50)</f>
        <v>0</v>
      </c>
      <c r="J51" s="7">
        <f>IF(OR($A51=13,$A51=25,$A51=37,$A51=49),J50*(1+Calculator!$I$33),J50)</f>
        <v>0</v>
      </c>
      <c r="K51" s="7"/>
      <c r="L51" s="7">
        <f t="shared" si="19"/>
        <v>0</v>
      </c>
      <c r="M51" s="8">
        <f t="shared" si="22"/>
        <v>0</v>
      </c>
      <c r="N51" s="15" t="e">
        <f>IF(OR($A51=13,$A51=25,$A51=37,$A51=49),N50*(1+Calculator!$I$23),N50)</f>
        <v>#REF!</v>
      </c>
      <c r="O51" s="13">
        <f>IF(OR($A51=13,$A51=25,$A51=37,$A51=49),O50*(1+Calculator!$I$24),O50)</f>
        <v>0</v>
      </c>
      <c r="P51" s="13">
        <f t="shared" si="16"/>
        <v>0</v>
      </c>
      <c r="Q51" s="7">
        <f t="shared" si="8"/>
        <v>0</v>
      </c>
      <c r="R51" s="7">
        <f t="shared" si="9"/>
        <v>0</v>
      </c>
      <c r="S51" s="7">
        <f t="shared" si="10"/>
        <v>0</v>
      </c>
      <c r="T51" s="7">
        <f t="shared" si="11"/>
        <v>0</v>
      </c>
      <c r="U51" s="7">
        <f t="shared" si="12"/>
        <v>0</v>
      </c>
      <c r="V51" s="7">
        <f t="shared" si="13"/>
        <v>0</v>
      </c>
      <c r="W51" s="7"/>
      <c r="X51" s="14" t="e">
        <f t="shared" si="20"/>
        <v>#REF!</v>
      </c>
      <c r="Y51" s="8" t="e">
        <f t="shared" si="23"/>
        <v>#REF!</v>
      </c>
      <c r="Z51" s="22" t="e">
        <f t="shared" si="15"/>
        <v>#REF!</v>
      </c>
    </row>
    <row r="52" spans="1:26" s="1" customFormat="1" x14ac:dyDescent="0.3">
      <c r="A52" s="1">
        <v>50</v>
      </c>
      <c r="B52" s="6">
        <f>IF(OR($A52=13,$A52=25,$A52=37,$A52=49),B51*(1+Calculator!$I$23),B51)</f>
        <v>0</v>
      </c>
      <c r="C52" s="7">
        <f>IF(OR($A52=13,$A52=25,$A52=37,$A52=49),C51*(1+Calculator!$I$24),C51)</f>
        <v>0</v>
      </c>
      <c r="D52" s="7">
        <f t="shared" si="21"/>
        <v>0</v>
      </c>
      <c r="E52" s="7">
        <f>IF(OR($A52=13,$A52=25,$A52=37,$A52=49),E51*(1+Calculator!$I$27),E51)</f>
        <v>0</v>
      </c>
      <c r="F52" s="7">
        <f>IF(OR($A52=13,$A52=25,$A52=37,$A52=49),F51*(1+Calculator!$I$28),F51)</f>
        <v>0</v>
      </c>
      <c r="G52" s="7">
        <f>IF(OR($A52=13,$A52=25,$A52=37,$A52=49),G51*(1+Calculator!$I$29),G51)</f>
        <v>0</v>
      </c>
      <c r="H52" s="7">
        <f>IF(OR($A52=13,$A52=25,$A52=37,$A52=49),H51*(1+Calculator!$I$30),H51)</f>
        <v>0</v>
      </c>
      <c r="I52" s="7">
        <f>IF(OR($A52=13,$A52=25,$A52=37,$A52=49),I51*(1+Calculator!$I$32),I51)</f>
        <v>0</v>
      </c>
      <c r="J52" s="7">
        <f>IF(OR($A52=13,$A52=25,$A52=37,$A52=49),J51*(1+Calculator!$I$33),J51)</f>
        <v>0</v>
      </c>
      <c r="K52" s="7"/>
      <c r="L52" s="7">
        <f t="shared" si="19"/>
        <v>0</v>
      </c>
      <c r="M52" s="8">
        <f t="shared" si="22"/>
        <v>0</v>
      </c>
      <c r="N52" s="12" t="e">
        <f t="shared" si="17"/>
        <v>#REF!</v>
      </c>
      <c r="O52" s="13">
        <f t="shared" si="18"/>
        <v>0</v>
      </c>
      <c r="P52" s="13">
        <f t="shared" si="16"/>
        <v>0</v>
      </c>
      <c r="Q52" s="7">
        <f t="shared" si="8"/>
        <v>0</v>
      </c>
      <c r="R52" s="7">
        <f t="shared" si="9"/>
        <v>0</v>
      </c>
      <c r="S52" s="7">
        <f t="shared" si="10"/>
        <v>0</v>
      </c>
      <c r="T52" s="7">
        <f t="shared" si="11"/>
        <v>0</v>
      </c>
      <c r="U52" s="7">
        <f t="shared" si="12"/>
        <v>0</v>
      </c>
      <c r="V52" s="7">
        <f t="shared" si="13"/>
        <v>0</v>
      </c>
      <c r="W52" s="7"/>
      <c r="X52" s="14" t="e">
        <f t="shared" si="20"/>
        <v>#REF!</v>
      </c>
      <c r="Y52" s="8" t="e">
        <f t="shared" si="23"/>
        <v>#REF!</v>
      </c>
      <c r="Z52" s="22" t="e">
        <f t="shared" si="15"/>
        <v>#REF!</v>
      </c>
    </row>
    <row r="53" spans="1:26" s="1" customFormat="1" x14ac:dyDescent="0.3">
      <c r="A53" s="1">
        <v>51</v>
      </c>
      <c r="B53" s="6">
        <f>IF(OR($A53=13,$A53=25,$A53=37,$A53=49),B52*(1+Calculator!$I$23),B52)</f>
        <v>0</v>
      </c>
      <c r="C53" s="7">
        <f>IF(OR($A53=13,$A53=25,$A53=37,$A53=49),C52*(1+Calculator!$I$24),C52)</f>
        <v>0</v>
      </c>
      <c r="D53" s="7">
        <f t="shared" si="21"/>
        <v>0</v>
      </c>
      <c r="E53" s="7">
        <f>IF(OR($A53=13,$A53=25,$A53=37,$A53=49),E52*(1+Calculator!$I$27),E52)</f>
        <v>0</v>
      </c>
      <c r="F53" s="7">
        <f>IF(OR($A53=13,$A53=25,$A53=37,$A53=49),F52*(1+Calculator!$I$28),F52)</f>
        <v>0</v>
      </c>
      <c r="G53" s="7">
        <f>IF(OR($A53=13,$A53=25,$A53=37,$A53=49),G52*(1+Calculator!$I$29),G52)</f>
        <v>0</v>
      </c>
      <c r="H53" s="7">
        <f>IF(OR($A53=13,$A53=25,$A53=37,$A53=49),H52*(1+Calculator!$I$30),H52)</f>
        <v>0</v>
      </c>
      <c r="I53" s="7">
        <f>IF(OR($A53=13,$A53=25,$A53=37,$A53=49),I52*(1+Calculator!$I$32),I52)</f>
        <v>0</v>
      </c>
      <c r="J53" s="7">
        <f>IF(OR($A53=13,$A53=25,$A53=37,$A53=49),J52*(1+Calculator!$I$33),J52)</f>
        <v>0</v>
      </c>
      <c r="K53" s="7"/>
      <c r="L53" s="7">
        <f t="shared" si="19"/>
        <v>0</v>
      </c>
      <c r="M53" s="8">
        <f t="shared" si="22"/>
        <v>0</v>
      </c>
      <c r="N53" s="12" t="e">
        <f t="shared" si="17"/>
        <v>#REF!</v>
      </c>
      <c r="O53" s="13">
        <f t="shared" si="18"/>
        <v>0</v>
      </c>
      <c r="P53" s="13">
        <f t="shared" si="16"/>
        <v>0</v>
      </c>
      <c r="Q53" s="7">
        <f t="shared" si="8"/>
        <v>0</v>
      </c>
      <c r="R53" s="7">
        <f t="shared" si="9"/>
        <v>0</v>
      </c>
      <c r="S53" s="7">
        <f t="shared" si="10"/>
        <v>0</v>
      </c>
      <c r="T53" s="7">
        <f t="shared" si="11"/>
        <v>0</v>
      </c>
      <c r="U53" s="7">
        <f t="shared" si="12"/>
        <v>0</v>
      </c>
      <c r="V53" s="7">
        <f t="shared" si="13"/>
        <v>0</v>
      </c>
      <c r="W53" s="7"/>
      <c r="X53" s="14" t="e">
        <f t="shared" si="20"/>
        <v>#REF!</v>
      </c>
      <c r="Y53" s="8" t="e">
        <f t="shared" si="23"/>
        <v>#REF!</v>
      </c>
      <c r="Z53" s="22" t="e">
        <f t="shared" si="15"/>
        <v>#REF!</v>
      </c>
    </row>
    <row r="54" spans="1:26" s="1" customFormat="1" x14ac:dyDescent="0.3">
      <c r="A54" s="1">
        <v>52</v>
      </c>
      <c r="B54" s="6">
        <f>IF(OR($A54=13,$A54=25,$A54=37,$A54=49),B53*(1+Calculator!$I$23),B53)</f>
        <v>0</v>
      </c>
      <c r="C54" s="7">
        <f>IF(OR($A54=13,$A54=25,$A54=37,$A54=49),C53*(1+Calculator!$I$24),C53)</f>
        <v>0</v>
      </c>
      <c r="D54" s="7">
        <f t="shared" si="21"/>
        <v>0</v>
      </c>
      <c r="E54" s="7">
        <f>IF(OR($A54=13,$A54=25,$A54=37,$A54=49),E53*(1+Calculator!$I$27),E53)</f>
        <v>0</v>
      </c>
      <c r="F54" s="7">
        <f>IF(OR($A54=13,$A54=25,$A54=37,$A54=49),F53*(1+Calculator!$I$28),F53)</f>
        <v>0</v>
      </c>
      <c r="G54" s="7">
        <f>IF(OR($A54=13,$A54=25,$A54=37,$A54=49),G53*(1+Calculator!$I$29),G53)</f>
        <v>0</v>
      </c>
      <c r="H54" s="7">
        <f>IF(OR($A54=13,$A54=25,$A54=37,$A54=49),H53*(1+Calculator!$I$30),H53)</f>
        <v>0</v>
      </c>
      <c r="I54" s="7">
        <f>IF(OR($A54=13,$A54=25,$A54=37,$A54=49),I53*(1+Calculator!$I$32),I53)</f>
        <v>0</v>
      </c>
      <c r="J54" s="7">
        <f>IF(OR($A54=13,$A54=25,$A54=37,$A54=49),J53*(1+Calculator!$I$33),J53)</f>
        <v>0</v>
      </c>
      <c r="K54" s="7"/>
      <c r="L54" s="7">
        <f t="shared" si="19"/>
        <v>0</v>
      </c>
      <c r="M54" s="8">
        <f t="shared" si="22"/>
        <v>0</v>
      </c>
      <c r="N54" s="12" t="e">
        <f t="shared" si="17"/>
        <v>#REF!</v>
      </c>
      <c r="O54" s="13">
        <f t="shared" si="18"/>
        <v>0</v>
      </c>
      <c r="P54" s="13">
        <f t="shared" si="16"/>
        <v>0</v>
      </c>
      <c r="Q54" s="7">
        <f t="shared" si="8"/>
        <v>0</v>
      </c>
      <c r="R54" s="7">
        <f t="shared" si="9"/>
        <v>0</v>
      </c>
      <c r="S54" s="7">
        <f t="shared" si="10"/>
        <v>0</v>
      </c>
      <c r="T54" s="7">
        <f t="shared" si="11"/>
        <v>0</v>
      </c>
      <c r="U54" s="7">
        <f t="shared" si="12"/>
        <v>0</v>
      </c>
      <c r="V54" s="7">
        <f t="shared" si="13"/>
        <v>0</v>
      </c>
      <c r="W54" s="7"/>
      <c r="X54" s="14" t="e">
        <f t="shared" si="20"/>
        <v>#REF!</v>
      </c>
      <c r="Y54" s="8" t="e">
        <f t="shared" si="23"/>
        <v>#REF!</v>
      </c>
      <c r="Z54" s="22" t="e">
        <f t="shared" si="15"/>
        <v>#REF!</v>
      </c>
    </row>
    <row r="55" spans="1:26" s="1" customFormat="1" x14ac:dyDescent="0.3">
      <c r="A55" s="1">
        <v>53</v>
      </c>
      <c r="B55" s="6">
        <f>IF(OR($A55=13,$A55=25,$A55=37,$A55=49),B54*(1+Calculator!$I$23),B54)</f>
        <v>0</v>
      </c>
      <c r="C55" s="7">
        <f>IF(OR($A55=13,$A55=25,$A55=37,$A55=49),C54*(1+Calculator!$I$24),C54)</f>
        <v>0</v>
      </c>
      <c r="D55" s="7">
        <f t="shared" si="21"/>
        <v>0</v>
      </c>
      <c r="E55" s="7">
        <f>IF(OR($A55=13,$A55=25,$A55=37,$A55=49),E54*(1+Calculator!$I$27),E54)</f>
        <v>0</v>
      </c>
      <c r="F55" s="7">
        <f>IF(OR($A55=13,$A55=25,$A55=37,$A55=49),F54*(1+Calculator!$I$28),F54)</f>
        <v>0</v>
      </c>
      <c r="G55" s="7">
        <f>IF(OR($A55=13,$A55=25,$A55=37,$A55=49),G54*(1+Calculator!$I$29),G54)</f>
        <v>0</v>
      </c>
      <c r="H55" s="7">
        <f>IF(OR($A55=13,$A55=25,$A55=37,$A55=49),H54*(1+Calculator!$I$30),H54)</f>
        <v>0</v>
      </c>
      <c r="I55" s="7">
        <f>IF(OR($A55=13,$A55=25,$A55=37,$A55=49),I54*(1+Calculator!$I$32),I54)</f>
        <v>0</v>
      </c>
      <c r="J55" s="7">
        <f>IF(OR($A55=13,$A55=25,$A55=37,$A55=49),J54*(1+Calculator!$I$33),J54)</f>
        <v>0</v>
      </c>
      <c r="K55" s="7"/>
      <c r="L55" s="7">
        <f t="shared" si="19"/>
        <v>0</v>
      </c>
      <c r="M55" s="8">
        <f t="shared" si="22"/>
        <v>0</v>
      </c>
      <c r="N55" s="12" t="e">
        <f t="shared" si="17"/>
        <v>#REF!</v>
      </c>
      <c r="O55" s="13">
        <f t="shared" si="18"/>
        <v>0</v>
      </c>
      <c r="P55" s="13">
        <f t="shared" si="16"/>
        <v>0</v>
      </c>
      <c r="Q55" s="7">
        <f t="shared" si="8"/>
        <v>0</v>
      </c>
      <c r="R55" s="7">
        <f t="shared" si="9"/>
        <v>0</v>
      </c>
      <c r="S55" s="7">
        <f t="shared" si="10"/>
        <v>0</v>
      </c>
      <c r="T55" s="7">
        <f t="shared" si="11"/>
        <v>0</v>
      </c>
      <c r="U55" s="7">
        <f t="shared" si="12"/>
        <v>0</v>
      </c>
      <c r="V55" s="7">
        <f t="shared" si="13"/>
        <v>0</v>
      </c>
      <c r="W55" s="7"/>
      <c r="X55" s="14" t="e">
        <f t="shared" si="20"/>
        <v>#REF!</v>
      </c>
      <c r="Y55" s="8" t="e">
        <f t="shared" si="23"/>
        <v>#REF!</v>
      </c>
      <c r="Z55" s="22" t="e">
        <f t="shared" si="15"/>
        <v>#REF!</v>
      </c>
    </row>
    <row r="56" spans="1:26" s="1" customFormat="1" x14ac:dyDescent="0.3">
      <c r="A56" s="1">
        <v>54</v>
      </c>
      <c r="B56" s="6">
        <f>IF(OR($A56=13,$A56=25,$A56=37,$A56=49),B55*(1+Calculator!$I$23),B55)</f>
        <v>0</v>
      </c>
      <c r="C56" s="7">
        <f>IF(OR($A56=13,$A56=25,$A56=37,$A56=49),C55*(1+Calculator!$I$24),C55)</f>
        <v>0</v>
      </c>
      <c r="D56" s="7">
        <f t="shared" si="21"/>
        <v>0</v>
      </c>
      <c r="E56" s="7">
        <f>IF(OR($A56=13,$A56=25,$A56=37,$A56=49),E55*(1+Calculator!$I$27),E55)</f>
        <v>0</v>
      </c>
      <c r="F56" s="7">
        <f>IF(OR($A56=13,$A56=25,$A56=37,$A56=49),F55*(1+Calculator!$I$28),F55)</f>
        <v>0</v>
      </c>
      <c r="G56" s="7">
        <f>IF(OR($A56=13,$A56=25,$A56=37,$A56=49),G55*(1+Calculator!$I$29),G55)</f>
        <v>0</v>
      </c>
      <c r="H56" s="7">
        <f>IF(OR($A56=13,$A56=25,$A56=37,$A56=49),H55*(1+Calculator!$I$30),H55)</f>
        <v>0</v>
      </c>
      <c r="I56" s="7">
        <f>IF(OR($A56=13,$A56=25,$A56=37,$A56=49),I55*(1+Calculator!$I$32),I55)</f>
        <v>0</v>
      </c>
      <c r="J56" s="7">
        <f>IF(OR($A56=13,$A56=25,$A56=37,$A56=49),J55*(1+Calculator!$I$33),J55)</f>
        <v>0</v>
      </c>
      <c r="K56" s="7"/>
      <c r="L56" s="7">
        <f t="shared" si="19"/>
        <v>0</v>
      </c>
      <c r="M56" s="8">
        <f t="shared" si="22"/>
        <v>0</v>
      </c>
      <c r="N56" s="12" t="e">
        <f t="shared" si="17"/>
        <v>#REF!</v>
      </c>
      <c r="O56" s="13">
        <f t="shared" si="18"/>
        <v>0</v>
      </c>
      <c r="P56" s="13">
        <f t="shared" si="16"/>
        <v>0</v>
      </c>
      <c r="Q56" s="7">
        <f t="shared" si="8"/>
        <v>0</v>
      </c>
      <c r="R56" s="7">
        <f t="shared" si="9"/>
        <v>0</v>
      </c>
      <c r="S56" s="7">
        <f t="shared" si="10"/>
        <v>0</v>
      </c>
      <c r="T56" s="7">
        <f t="shared" si="11"/>
        <v>0</v>
      </c>
      <c r="U56" s="7">
        <f t="shared" si="12"/>
        <v>0</v>
      </c>
      <c r="V56" s="7">
        <f t="shared" si="13"/>
        <v>0</v>
      </c>
      <c r="W56" s="7"/>
      <c r="X56" s="14" t="e">
        <f t="shared" si="20"/>
        <v>#REF!</v>
      </c>
      <c r="Y56" s="8" t="e">
        <f t="shared" si="23"/>
        <v>#REF!</v>
      </c>
      <c r="Z56" s="22" t="e">
        <f t="shared" si="15"/>
        <v>#REF!</v>
      </c>
    </row>
    <row r="57" spans="1:26" s="1" customFormat="1" x14ac:dyDescent="0.3">
      <c r="A57" s="1">
        <v>55</v>
      </c>
      <c r="B57" s="6">
        <f>IF(OR($A57=13,$A57=25,$A57=37,$A57=49),B56*(1+Calculator!$I$23),B56)</f>
        <v>0</v>
      </c>
      <c r="C57" s="7">
        <f>IF(OR($A57=13,$A57=25,$A57=37,$A57=49),C56*(1+Calculator!$I$24),C56)</f>
        <v>0</v>
      </c>
      <c r="D57" s="7">
        <f t="shared" si="21"/>
        <v>0</v>
      </c>
      <c r="E57" s="7">
        <f>IF(OR($A57=13,$A57=25,$A57=37,$A57=49),E56*(1+Calculator!$I$27),E56)</f>
        <v>0</v>
      </c>
      <c r="F57" s="7">
        <f>IF(OR($A57=13,$A57=25,$A57=37,$A57=49),F56*(1+Calculator!$I$28),F56)</f>
        <v>0</v>
      </c>
      <c r="G57" s="7">
        <f>IF(OR($A57=13,$A57=25,$A57=37,$A57=49),G56*(1+Calculator!$I$29),G56)</f>
        <v>0</v>
      </c>
      <c r="H57" s="7">
        <f>IF(OR($A57=13,$A57=25,$A57=37,$A57=49),H56*(1+Calculator!$I$30),H56)</f>
        <v>0</v>
      </c>
      <c r="I57" s="7">
        <f>IF(OR($A57=13,$A57=25,$A57=37,$A57=49),I56*(1+Calculator!$I$32),I56)</f>
        <v>0</v>
      </c>
      <c r="J57" s="7">
        <f>IF(OR($A57=13,$A57=25,$A57=37,$A57=49),J56*(1+Calculator!$I$33),J56)</f>
        <v>0</v>
      </c>
      <c r="K57" s="7"/>
      <c r="L57" s="7">
        <f t="shared" si="19"/>
        <v>0</v>
      </c>
      <c r="M57" s="8">
        <f t="shared" si="22"/>
        <v>0</v>
      </c>
      <c r="N57" s="12" t="e">
        <f t="shared" si="17"/>
        <v>#REF!</v>
      </c>
      <c r="O57" s="13">
        <f t="shared" si="18"/>
        <v>0</v>
      </c>
      <c r="P57" s="13">
        <f t="shared" si="16"/>
        <v>0</v>
      </c>
      <c r="Q57" s="7">
        <f t="shared" si="8"/>
        <v>0</v>
      </c>
      <c r="R57" s="7">
        <f t="shared" si="9"/>
        <v>0</v>
      </c>
      <c r="S57" s="7">
        <f t="shared" si="10"/>
        <v>0</v>
      </c>
      <c r="T57" s="7">
        <f t="shared" si="11"/>
        <v>0</v>
      </c>
      <c r="U57" s="7">
        <f t="shared" si="12"/>
        <v>0</v>
      </c>
      <c r="V57" s="7">
        <f t="shared" si="13"/>
        <v>0</v>
      </c>
      <c r="W57" s="7"/>
      <c r="X57" s="14" t="e">
        <f t="shared" si="20"/>
        <v>#REF!</v>
      </c>
      <c r="Y57" s="8" t="e">
        <f t="shared" si="23"/>
        <v>#REF!</v>
      </c>
      <c r="Z57" s="22" t="e">
        <f t="shared" si="15"/>
        <v>#REF!</v>
      </c>
    </row>
    <row r="58" spans="1:26" s="1" customFormat="1" x14ac:dyDescent="0.3">
      <c r="A58" s="1">
        <v>56</v>
      </c>
      <c r="B58" s="6">
        <f>IF(OR($A58=13,$A58=25,$A58=37,$A58=49),B57*(1+Calculator!$I$23),B57)</f>
        <v>0</v>
      </c>
      <c r="C58" s="7">
        <f>IF(OR($A58=13,$A58=25,$A58=37,$A58=49),C57*(1+Calculator!$I$24),C57)</f>
        <v>0</v>
      </c>
      <c r="D58" s="7">
        <f t="shared" si="21"/>
        <v>0</v>
      </c>
      <c r="E58" s="7">
        <f>IF(OR($A58=13,$A58=25,$A58=37,$A58=49),E57*(1+Calculator!$I$27),E57)</f>
        <v>0</v>
      </c>
      <c r="F58" s="7">
        <f>IF(OR($A58=13,$A58=25,$A58=37,$A58=49),F57*(1+Calculator!$I$28),F57)</f>
        <v>0</v>
      </c>
      <c r="G58" s="7">
        <f>IF(OR($A58=13,$A58=25,$A58=37,$A58=49),G57*(1+Calculator!$I$29),G57)</f>
        <v>0</v>
      </c>
      <c r="H58" s="7">
        <f>IF(OR($A58=13,$A58=25,$A58=37,$A58=49),H57*(1+Calculator!$I$30),H57)</f>
        <v>0</v>
      </c>
      <c r="I58" s="7">
        <f>IF(OR($A58=13,$A58=25,$A58=37,$A58=49),I57*(1+Calculator!$I$32),I57)</f>
        <v>0</v>
      </c>
      <c r="J58" s="7">
        <f>IF(OR($A58=13,$A58=25,$A58=37,$A58=49),J57*(1+Calculator!$I$33),J57)</f>
        <v>0</v>
      </c>
      <c r="K58" s="7"/>
      <c r="L58" s="7">
        <f t="shared" si="19"/>
        <v>0</v>
      </c>
      <c r="M58" s="8">
        <f t="shared" si="22"/>
        <v>0</v>
      </c>
      <c r="N58" s="12" t="e">
        <f t="shared" si="17"/>
        <v>#REF!</v>
      </c>
      <c r="O58" s="13">
        <f t="shared" si="18"/>
        <v>0</v>
      </c>
      <c r="P58" s="13">
        <f t="shared" si="16"/>
        <v>0</v>
      </c>
      <c r="Q58" s="7">
        <f t="shared" si="8"/>
        <v>0</v>
      </c>
      <c r="R58" s="7">
        <f t="shared" si="9"/>
        <v>0</v>
      </c>
      <c r="S58" s="7">
        <f t="shared" si="10"/>
        <v>0</v>
      </c>
      <c r="T58" s="7">
        <f t="shared" si="11"/>
        <v>0</v>
      </c>
      <c r="U58" s="7">
        <f t="shared" si="12"/>
        <v>0</v>
      </c>
      <c r="V58" s="7">
        <f t="shared" si="13"/>
        <v>0</v>
      </c>
      <c r="W58" s="7"/>
      <c r="X58" s="14" t="e">
        <f t="shared" si="20"/>
        <v>#REF!</v>
      </c>
      <c r="Y58" s="8" t="e">
        <f t="shared" si="23"/>
        <v>#REF!</v>
      </c>
      <c r="Z58" s="22" t="e">
        <f t="shared" si="15"/>
        <v>#REF!</v>
      </c>
    </row>
    <row r="59" spans="1:26" s="1" customFormat="1" x14ac:dyDescent="0.3">
      <c r="A59" s="1">
        <v>57</v>
      </c>
      <c r="B59" s="6">
        <f>IF(OR($A59=13,$A59=25,$A59=37,$A59=49),B58*(1+Calculator!$I$23),B58)</f>
        <v>0</v>
      </c>
      <c r="C59" s="7">
        <f>IF(OR($A59=13,$A59=25,$A59=37,$A59=49),C58*(1+Calculator!$I$24),C58)</f>
        <v>0</v>
      </c>
      <c r="D59" s="7">
        <f t="shared" si="21"/>
        <v>0</v>
      </c>
      <c r="E59" s="7">
        <f>IF(OR($A59=13,$A59=25,$A59=37,$A59=49),E58*(1+Calculator!$I$27),E58)</f>
        <v>0</v>
      </c>
      <c r="F59" s="7">
        <f>IF(OR($A59=13,$A59=25,$A59=37,$A59=49),F58*(1+Calculator!$I$28),F58)</f>
        <v>0</v>
      </c>
      <c r="G59" s="7">
        <f>IF(OR($A59=13,$A59=25,$A59=37,$A59=49),G58*(1+Calculator!$I$29),G58)</f>
        <v>0</v>
      </c>
      <c r="H59" s="7">
        <f>IF(OR($A59=13,$A59=25,$A59=37,$A59=49),H58*(1+Calculator!$I$30),H58)</f>
        <v>0</v>
      </c>
      <c r="I59" s="7">
        <f>IF(OR($A59=13,$A59=25,$A59=37,$A59=49),I58*(1+Calculator!$I$32),I58)</f>
        <v>0</v>
      </c>
      <c r="J59" s="7">
        <f>IF(OR($A59=13,$A59=25,$A59=37,$A59=49),J58*(1+Calculator!$I$33),J58)</f>
        <v>0</v>
      </c>
      <c r="K59" s="7"/>
      <c r="L59" s="7">
        <f t="shared" si="19"/>
        <v>0</v>
      </c>
      <c r="M59" s="8">
        <f t="shared" si="22"/>
        <v>0</v>
      </c>
      <c r="N59" s="12" t="e">
        <f t="shared" si="17"/>
        <v>#REF!</v>
      </c>
      <c r="O59" s="13">
        <f t="shared" si="18"/>
        <v>0</v>
      </c>
      <c r="P59" s="13">
        <f t="shared" si="16"/>
        <v>0</v>
      </c>
      <c r="Q59" s="7">
        <f t="shared" si="8"/>
        <v>0</v>
      </c>
      <c r="R59" s="7">
        <f t="shared" si="9"/>
        <v>0</v>
      </c>
      <c r="S59" s="7">
        <f t="shared" si="10"/>
        <v>0</v>
      </c>
      <c r="T59" s="7">
        <f t="shared" si="11"/>
        <v>0</v>
      </c>
      <c r="U59" s="7">
        <f t="shared" si="12"/>
        <v>0</v>
      </c>
      <c r="V59" s="7">
        <f t="shared" si="13"/>
        <v>0</v>
      </c>
      <c r="W59" s="7"/>
      <c r="X59" s="14" t="e">
        <f t="shared" si="20"/>
        <v>#REF!</v>
      </c>
      <c r="Y59" s="8" t="e">
        <f t="shared" si="23"/>
        <v>#REF!</v>
      </c>
      <c r="Z59" s="22" t="e">
        <f t="shared" si="15"/>
        <v>#REF!</v>
      </c>
    </row>
    <row r="60" spans="1:26" s="1" customFormat="1" x14ac:dyDescent="0.3">
      <c r="A60" s="1">
        <v>58</v>
      </c>
      <c r="B60" s="6">
        <f>IF(OR($A60=13,$A60=25,$A60=37,$A60=49),B59*(1+Calculator!$I$23),B59)</f>
        <v>0</v>
      </c>
      <c r="C60" s="7">
        <f>IF(OR($A60=13,$A60=25,$A60=37,$A60=49),C59*(1+Calculator!$I$24),C59)</f>
        <v>0</v>
      </c>
      <c r="D60" s="7">
        <f t="shared" si="21"/>
        <v>0</v>
      </c>
      <c r="E60" s="7">
        <f>IF(OR($A60=13,$A60=25,$A60=37,$A60=49),E59*(1+Calculator!$I$27),E59)</f>
        <v>0</v>
      </c>
      <c r="F60" s="7">
        <f>IF(OR($A60=13,$A60=25,$A60=37,$A60=49),F59*(1+Calculator!$I$28),F59)</f>
        <v>0</v>
      </c>
      <c r="G60" s="7">
        <f>IF(OR($A60=13,$A60=25,$A60=37,$A60=49),G59*(1+Calculator!$I$29),G59)</f>
        <v>0</v>
      </c>
      <c r="H60" s="7">
        <f>IF(OR($A60=13,$A60=25,$A60=37,$A60=49),H59*(1+Calculator!$I$30),H59)</f>
        <v>0</v>
      </c>
      <c r="I60" s="7">
        <f>IF(OR($A60=13,$A60=25,$A60=37,$A60=49),I59*(1+Calculator!$I$32),I59)</f>
        <v>0</v>
      </c>
      <c r="J60" s="7">
        <f>IF(OR($A60=13,$A60=25,$A60=37,$A60=49),J59*(1+Calculator!$I$33),J59)</f>
        <v>0</v>
      </c>
      <c r="K60" s="7"/>
      <c r="L60" s="7">
        <f t="shared" si="19"/>
        <v>0</v>
      </c>
      <c r="M60" s="8">
        <f t="shared" si="22"/>
        <v>0</v>
      </c>
      <c r="N60" s="12" t="e">
        <f t="shared" si="17"/>
        <v>#REF!</v>
      </c>
      <c r="O60" s="13">
        <f t="shared" si="18"/>
        <v>0</v>
      </c>
      <c r="P60" s="13">
        <f t="shared" si="16"/>
        <v>0</v>
      </c>
      <c r="Q60" s="7">
        <f t="shared" si="8"/>
        <v>0</v>
      </c>
      <c r="R60" s="7">
        <f t="shared" si="9"/>
        <v>0</v>
      </c>
      <c r="S60" s="7">
        <f t="shared" si="10"/>
        <v>0</v>
      </c>
      <c r="T60" s="7">
        <f t="shared" si="11"/>
        <v>0</v>
      </c>
      <c r="U60" s="7">
        <f t="shared" si="12"/>
        <v>0</v>
      </c>
      <c r="V60" s="7">
        <f t="shared" si="13"/>
        <v>0</v>
      </c>
      <c r="W60" s="7"/>
      <c r="X60" s="14" t="e">
        <f t="shared" si="20"/>
        <v>#REF!</v>
      </c>
      <c r="Y60" s="8" t="e">
        <f t="shared" si="23"/>
        <v>#REF!</v>
      </c>
      <c r="Z60" s="22" t="e">
        <f t="shared" si="15"/>
        <v>#REF!</v>
      </c>
    </row>
    <row r="61" spans="1:26" s="1" customFormat="1" x14ac:dyDescent="0.3">
      <c r="A61" s="1">
        <v>59</v>
      </c>
      <c r="B61" s="6">
        <f>IF(OR($A61=13,$A61=25,$A61=37,$A61=49),B60*(1+Calculator!$I$23),B60)</f>
        <v>0</v>
      </c>
      <c r="C61" s="7">
        <f>IF(OR($A61=13,$A61=25,$A61=37,$A61=49),C60*(1+Calculator!$I$24),C60)</f>
        <v>0</v>
      </c>
      <c r="D61" s="7">
        <f t="shared" si="21"/>
        <v>0</v>
      </c>
      <c r="E61" s="7">
        <f>IF(OR($A61=13,$A61=25,$A61=37,$A61=49),E60*(1+Calculator!$I$27),E60)</f>
        <v>0</v>
      </c>
      <c r="F61" s="7">
        <f>IF(OR($A61=13,$A61=25,$A61=37,$A61=49),F60*(1+Calculator!$I$28),F60)</f>
        <v>0</v>
      </c>
      <c r="G61" s="7">
        <f>IF(OR($A61=13,$A61=25,$A61=37,$A61=49),G60*(1+Calculator!$I$29),G60)</f>
        <v>0</v>
      </c>
      <c r="H61" s="7">
        <f>IF(OR($A61=13,$A61=25,$A61=37,$A61=49),H60*(1+Calculator!$I$30),H60)</f>
        <v>0</v>
      </c>
      <c r="I61" s="7">
        <f>IF(OR($A61=13,$A61=25,$A61=37,$A61=49),I60*(1+Calculator!$I$32),I60)</f>
        <v>0</v>
      </c>
      <c r="J61" s="7">
        <f>IF(OR($A61=13,$A61=25,$A61=37,$A61=49),J60*(1+Calculator!$I$33),J60)</f>
        <v>0</v>
      </c>
      <c r="K61" s="7"/>
      <c r="L61" s="7">
        <f t="shared" si="19"/>
        <v>0</v>
      </c>
      <c r="M61" s="8">
        <f t="shared" si="22"/>
        <v>0</v>
      </c>
      <c r="N61" s="12" t="e">
        <f t="shared" si="17"/>
        <v>#REF!</v>
      </c>
      <c r="O61" s="13">
        <f t="shared" si="18"/>
        <v>0</v>
      </c>
      <c r="P61" s="13">
        <f t="shared" si="16"/>
        <v>0</v>
      </c>
      <c r="Q61" s="7">
        <f t="shared" si="8"/>
        <v>0</v>
      </c>
      <c r="R61" s="7">
        <f t="shared" si="9"/>
        <v>0</v>
      </c>
      <c r="S61" s="7">
        <f t="shared" si="10"/>
        <v>0</v>
      </c>
      <c r="T61" s="7">
        <f t="shared" si="11"/>
        <v>0</v>
      </c>
      <c r="U61" s="7">
        <f t="shared" si="12"/>
        <v>0</v>
      </c>
      <c r="V61" s="7">
        <f t="shared" si="13"/>
        <v>0</v>
      </c>
      <c r="W61" s="7"/>
      <c r="X61" s="14" t="e">
        <f t="shared" si="20"/>
        <v>#REF!</v>
      </c>
      <c r="Y61" s="8" t="e">
        <f t="shared" si="23"/>
        <v>#REF!</v>
      </c>
      <c r="Z61" s="22" t="e">
        <f t="shared" si="15"/>
        <v>#REF!</v>
      </c>
    </row>
    <row r="62" spans="1:26" s="1" customFormat="1" ht="15" thickBot="1" x14ac:dyDescent="0.35">
      <c r="A62" s="1">
        <v>60</v>
      </c>
      <c r="B62" s="9">
        <f>IF(OR($A62=13,$A62=25,$A62=37,$A62=49),B61*(1+Calculator!$I$23),B61)</f>
        <v>0</v>
      </c>
      <c r="C62" s="10">
        <f>IF(OR($A62=13,$A62=25,$A62=37,$A62=49),C61*(1+Calculator!$I$24),C61)</f>
        <v>0</v>
      </c>
      <c r="D62" s="10">
        <f t="shared" si="21"/>
        <v>0</v>
      </c>
      <c r="E62" s="10">
        <f>IF(OR($A62=13,$A62=25,$A62=37,$A62=49),E61*(1+Calculator!$I$27),E61)</f>
        <v>0</v>
      </c>
      <c r="F62" s="10">
        <f>IF(OR($A62=13,$A62=25,$A62=37,$A62=49),F61*(1+Calculator!$I$28),F61)</f>
        <v>0</v>
      </c>
      <c r="G62" s="10">
        <f>IF(OR($A62=13,$A62=25,$A62=37,$A62=49),G61*(1+Calculator!$I$29),G61)</f>
        <v>0</v>
      </c>
      <c r="H62" s="10">
        <f>IF(OR($A62=13,$A62=25,$A62=37,$A62=49),H61*(1+Calculator!$I$30),H61)</f>
        <v>0</v>
      </c>
      <c r="I62" s="10">
        <f>IF(OR($A62=13,$A62=25,$A62=37,$A62=49),I61*(1+Calculator!$I$32),I61)</f>
        <v>0</v>
      </c>
      <c r="J62" s="10">
        <f>IF(OR($A62=13,$A62=25,$A62=37,$A62=49),J61*(1+Calculator!$I$33),J61)</f>
        <v>0</v>
      </c>
      <c r="K62" s="10"/>
      <c r="L62" s="10">
        <f t="shared" si="19"/>
        <v>0</v>
      </c>
      <c r="M62" s="11">
        <f t="shared" si="22"/>
        <v>0</v>
      </c>
      <c r="N62" s="16" t="e">
        <f t="shared" si="17"/>
        <v>#REF!</v>
      </c>
      <c r="O62" s="17">
        <f t="shared" si="18"/>
        <v>0</v>
      </c>
      <c r="P62" s="17">
        <f t="shared" si="16"/>
        <v>0</v>
      </c>
      <c r="Q62" s="17">
        <f t="shared" si="8"/>
        <v>0</v>
      </c>
      <c r="R62" s="17">
        <f t="shared" si="9"/>
        <v>0</v>
      </c>
      <c r="S62" s="17">
        <f t="shared" si="10"/>
        <v>0</v>
      </c>
      <c r="T62" s="17">
        <f t="shared" si="11"/>
        <v>0</v>
      </c>
      <c r="U62" s="17">
        <f t="shared" si="12"/>
        <v>0</v>
      </c>
      <c r="V62" s="17">
        <f t="shared" si="13"/>
        <v>0</v>
      </c>
      <c r="W62" s="17"/>
      <c r="X62" s="18" t="e">
        <f t="shared" si="20"/>
        <v>#REF!</v>
      </c>
      <c r="Y62" s="11" t="e">
        <f t="shared" si="23"/>
        <v>#REF!</v>
      </c>
      <c r="Z62" s="23" t="e">
        <f t="shared" si="15"/>
        <v>#REF!</v>
      </c>
    </row>
  </sheetData>
  <sheetProtection sheet="1" objects="1" scenarios="1"/>
  <mergeCells count="2">
    <mergeCell ref="B1:M1"/>
    <mergeCell ref="N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5367-2A8C-4881-A6B2-02DCFC27C8FD}">
  <dimension ref="A1:D62"/>
  <sheetViews>
    <sheetView workbookViewId="0">
      <selection activeCell="E4" sqref="E4"/>
    </sheetView>
  </sheetViews>
  <sheetFormatPr defaultRowHeight="14.4" x14ac:dyDescent="0.3"/>
  <sheetData>
    <row r="1" spans="1:2" x14ac:dyDescent="0.3">
      <c r="A1" t="s">
        <v>70</v>
      </c>
      <c r="B1" t="s">
        <v>71</v>
      </c>
    </row>
    <row r="2" spans="1:2" x14ac:dyDescent="0.3">
      <c r="A2">
        <v>0</v>
      </c>
      <c r="B2" s="89">
        <v>0</v>
      </c>
    </row>
    <row r="3" spans="1:2" x14ac:dyDescent="0.3">
      <c r="A3">
        <v>1</v>
      </c>
      <c r="B3" s="89">
        <v>0</v>
      </c>
    </row>
    <row r="4" spans="1:2" x14ac:dyDescent="0.3">
      <c r="A4">
        <v>2</v>
      </c>
      <c r="B4" s="89">
        <v>0</v>
      </c>
    </row>
    <row r="5" spans="1:2" x14ac:dyDescent="0.3">
      <c r="A5">
        <v>3</v>
      </c>
      <c r="B5" s="89">
        <v>0</v>
      </c>
    </row>
    <row r="6" spans="1:2" x14ac:dyDescent="0.3">
      <c r="A6">
        <v>4</v>
      </c>
      <c r="B6" s="89">
        <v>0</v>
      </c>
    </row>
    <row r="7" spans="1:2" x14ac:dyDescent="0.3">
      <c r="A7">
        <v>5</v>
      </c>
      <c r="B7" s="89">
        <v>0</v>
      </c>
    </row>
    <row r="8" spans="1:2" x14ac:dyDescent="0.3">
      <c r="A8">
        <v>6</v>
      </c>
      <c r="B8" s="89">
        <v>0</v>
      </c>
    </row>
    <row r="9" spans="1:2" x14ac:dyDescent="0.3">
      <c r="A9">
        <v>7</v>
      </c>
      <c r="B9" s="89">
        <v>0</v>
      </c>
    </row>
    <row r="10" spans="1:2" x14ac:dyDescent="0.3">
      <c r="A10">
        <v>8</v>
      </c>
      <c r="B10" s="89">
        <v>0</v>
      </c>
    </row>
    <row r="11" spans="1:2" x14ac:dyDescent="0.3">
      <c r="A11">
        <v>9</v>
      </c>
      <c r="B11" s="89">
        <v>0</v>
      </c>
    </row>
    <row r="12" spans="1:2" x14ac:dyDescent="0.3">
      <c r="A12">
        <v>10</v>
      </c>
      <c r="B12" s="89">
        <v>0</v>
      </c>
    </row>
    <row r="13" spans="1:2" x14ac:dyDescent="0.3">
      <c r="A13">
        <v>11</v>
      </c>
      <c r="B13" s="89">
        <v>0</v>
      </c>
    </row>
    <row r="14" spans="1:2" x14ac:dyDescent="0.3">
      <c r="A14">
        <v>12</v>
      </c>
      <c r="B14" s="89">
        <v>0</v>
      </c>
    </row>
    <row r="15" spans="1:2" x14ac:dyDescent="0.3">
      <c r="A15">
        <v>13</v>
      </c>
      <c r="B15" s="89">
        <v>0</v>
      </c>
    </row>
    <row r="16" spans="1:2" x14ac:dyDescent="0.3">
      <c r="A16">
        <v>14</v>
      </c>
      <c r="B16" s="89">
        <v>0</v>
      </c>
    </row>
    <row r="17" spans="1:2" x14ac:dyDescent="0.3">
      <c r="A17">
        <v>15</v>
      </c>
      <c r="B17" s="89">
        <v>0</v>
      </c>
    </row>
    <row r="18" spans="1:2" x14ac:dyDescent="0.3">
      <c r="A18">
        <v>16</v>
      </c>
      <c r="B18" s="89">
        <v>0</v>
      </c>
    </row>
    <row r="19" spans="1:2" x14ac:dyDescent="0.3">
      <c r="A19">
        <v>17</v>
      </c>
      <c r="B19" s="89">
        <v>0</v>
      </c>
    </row>
    <row r="20" spans="1:2" x14ac:dyDescent="0.3">
      <c r="A20">
        <v>18</v>
      </c>
      <c r="B20" s="89">
        <v>0</v>
      </c>
    </row>
    <row r="21" spans="1:2" x14ac:dyDescent="0.3">
      <c r="A21">
        <v>19</v>
      </c>
      <c r="B21" s="89">
        <v>0</v>
      </c>
    </row>
    <row r="22" spans="1:2" x14ac:dyDescent="0.3">
      <c r="A22">
        <v>20</v>
      </c>
      <c r="B22" s="89">
        <v>0</v>
      </c>
    </row>
    <row r="23" spans="1:2" x14ac:dyDescent="0.3">
      <c r="A23">
        <v>21</v>
      </c>
      <c r="B23" s="89">
        <v>0</v>
      </c>
    </row>
    <row r="24" spans="1:2" x14ac:dyDescent="0.3">
      <c r="A24">
        <v>22</v>
      </c>
      <c r="B24" s="89">
        <v>0</v>
      </c>
    </row>
    <row r="25" spans="1:2" x14ac:dyDescent="0.3">
      <c r="A25">
        <v>23</v>
      </c>
      <c r="B25" s="89">
        <v>0</v>
      </c>
    </row>
    <row r="26" spans="1:2" x14ac:dyDescent="0.3">
      <c r="A26">
        <v>24</v>
      </c>
      <c r="B26" s="89">
        <v>0</v>
      </c>
    </row>
    <row r="27" spans="1:2" x14ac:dyDescent="0.3">
      <c r="A27">
        <v>25</v>
      </c>
      <c r="B27" s="89">
        <v>0</v>
      </c>
    </row>
    <row r="28" spans="1:2" x14ac:dyDescent="0.3">
      <c r="A28">
        <v>26</v>
      </c>
      <c r="B28" s="89">
        <v>0</v>
      </c>
    </row>
    <row r="29" spans="1:2" x14ac:dyDescent="0.3">
      <c r="A29">
        <v>27</v>
      </c>
      <c r="B29" s="89">
        <v>0</v>
      </c>
    </row>
    <row r="30" spans="1:2" x14ac:dyDescent="0.3">
      <c r="A30">
        <v>28</v>
      </c>
      <c r="B30" s="89">
        <v>0</v>
      </c>
    </row>
    <row r="31" spans="1:2" x14ac:dyDescent="0.3">
      <c r="A31">
        <v>29</v>
      </c>
      <c r="B31" s="89">
        <v>0</v>
      </c>
    </row>
    <row r="32" spans="1:2" x14ac:dyDescent="0.3">
      <c r="A32">
        <v>30</v>
      </c>
      <c r="B32" s="89">
        <v>0</v>
      </c>
    </row>
    <row r="33" spans="1:4" x14ac:dyDescent="0.3">
      <c r="A33">
        <v>31</v>
      </c>
      <c r="B33" s="89">
        <v>0</v>
      </c>
    </row>
    <row r="34" spans="1:4" x14ac:dyDescent="0.3">
      <c r="A34">
        <v>32</v>
      </c>
      <c r="B34" s="89">
        <v>0</v>
      </c>
    </row>
    <row r="35" spans="1:4" x14ac:dyDescent="0.3">
      <c r="A35">
        <v>33</v>
      </c>
      <c r="B35" s="89">
        <v>0</v>
      </c>
    </row>
    <row r="36" spans="1:4" x14ac:dyDescent="0.3">
      <c r="A36">
        <v>34</v>
      </c>
      <c r="B36" s="89">
        <v>0</v>
      </c>
    </row>
    <row r="37" spans="1:4" x14ac:dyDescent="0.3">
      <c r="A37">
        <v>35</v>
      </c>
      <c r="B37" s="89">
        <v>0</v>
      </c>
    </row>
    <row r="38" spans="1:4" x14ac:dyDescent="0.3">
      <c r="A38">
        <v>36</v>
      </c>
      <c r="B38" s="92">
        <v>0.6</v>
      </c>
      <c r="C38">
        <f>B38/A38</f>
        <v>1.6666666666666666E-2</v>
      </c>
      <c r="D38" s="90"/>
    </row>
    <row r="39" spans="1:4" x14ac:dyDescent="0.3">
      <c r="A39">
        <v>37</v>
      </c>
      <c r="B39" s="91">
        <f>$C$38*A39</f>
        <v>0.6166666666666667</v>
      </c>
    </row>
    <row r="40" spans="1:4" x14ac:dyDescent="0.3">
      <c r="A40">
        <v>38</v>
      </c>
      <c r="B40" s="91">
        <f t="shared" ref="B40:B62" si="0">$C$38*A40</f>
        <v>0.6333333333333333</v>
      </c>
    </row>
    <row r="41" spans="1:4" x14ac:dyDescent="0.3">
      <c r="A41">
        <v>39</v>
      </c>
      <c r="B41" s="91">
        <f t="shared" si="0"/>
        <v>0.65</v>
      </c>
    </row>
    <row r="42" spans="1:4" x14ac:dyDescent="0.3">
      <c r="A42">
        <v>40</v>
      </c>
      <c r="B42" s="91">
        <f t="shared" si="0"/>
        <v>0.66666666666666663</v>
      </c>
    </row>
    <row r="43" spans="1:4" x14ac:dyDescent="0.3">
      <c r="A43">
        <v>41</v>
      </c>
      <c r="B43" s="91">
        <f t="shared" si="0"/>
        <v>0.68333333333333335</v>
      </c>
    </row>
    <row r="44" spans="1:4" x14ac:dyDescent="0.3">
      <c r="A44">
        <v>42</v>
      </c>
      <c r="B44" s="91">
        <f t="shared" si="0"/>
        <v>0.7</v>
      </c>
    </row>
    <row r="45" spans="1:4" x14ac:dyDescent="0.3">
      <c r="A45">
        <v>43</v>
      </c>
      <c r="B45" s="91">
        <f t="shared" si="0"/>
        <v>0.71666666666666667</v>
      </c>
    </row>
    <row r="46" spans="1:4" x14ac:dyDescent="0.3">
      <c r="A46">
        <v>44</v>
      </c>
      <c r="B46" s="91">
        <f t="shared" si="0"/>
        <v>0.73333333333333328</v>
      </c>
    </row>
    <row r="47" spans="1:4" x14ac:dyDescent="0.3">
      <c r="A47">
        <v>45</v>
      </c>
      <c r="B47" s="91">
        <f t="shared" si="0"/>
        <v>0.75</v>
      </c>
    </row>
    <row r="48" spans="1:4" x14ac:dyDescent="0.3">
      <c r="A48">
        <v>46</v>
      </c>
      <c r="B48" s="91">
        <f t="shared" si="0"/>
        <v>0.76666666666666661</v>
      </c>
    </row>
    <row r="49" spans="1:2" x14ac:dyDescent="0.3">
      <c r="A49">
        <v>47</v>
      </c>
      <c r="B49" s="91">
        <f t="shared" si="0"/>
        <v>0.78333333333333333</v>
      </c>
    </row>
    <row r="50" spans="1:2" x14ac:dyDescent="0.3">
      <c r="A50">
        <v>48</v>
      </c>
      <c r="B50" s="91">
        <f t="shared" si="0"/>
        <v>0.8</v>
      </c>
    </row>
    <row r="51" spans="1:2" x14ac:dyDescent="0.3">
      <c r="A51">
        <v>49</v>
      </c>
      <c r="B51" s="91">
        <f t="shared" si="0"/>
        <v>0.81666666666666665</v>
      </c>
    </row>
    <row r="52" spans="1:2" x14ac:dyDescent="0.3">
      <c r="A52">
        <v>50</v>
      </c>
      <c r="B52" s="91">
        <f t="shared" si="0"/>
        <v>0.83333333333333337</v>
      </c>
    </row>
    <row r="53" spans="1:2" x14ac:dyDescent="0.3">
      <c r="A53">
        <v>51</v>
      </c>
      <c r="B53" s="91">
        <f t="shared" si="0"/>
        <v>0.85</v>
      </c>
    </row>
    <row r="54" spans="1:2" x14ac:dyDescent="0.3">
      <c r="A54">
        <v>52</v>
      </c>
      <c r="B54" s="91">
        <f t="shared" si="0"/>
        <v>0.8666666666666667</v>
      </c>
    </row>
    <row r="55" spans="1:2" x14ac:dyDescent="0.3">
      <c r="A55">
        <v>53</v>
      </c>
      <c r="B55" s="91">
        <f t="shared" si="0"/>
        <v>0.8833333333333333</v>
      </c>
    </row>
    <row r="56" spans="1:2" x14ac:dyDescent="0.3">
      <c r="A56">
        <v>54</v>
      </c>
      <c r="B56" s="91">
        <f t="shared" si="0"/>
        <v>0.9</v>
      </c>
    </row>
    <row r="57" spans="1:2" x14ac:dyDescent="0.3">
      <c r="A57">
        <v>55</v>
      </c>
      <c r="B57" s="91">
        <f t="shared" si="0"/>
        <v>0.91666666666666663</v>
      </c>
    </row>
    <row r="58" spans="1:2" x14ac:dyDescent="0.3">
      <c r="A58">
        <v>56</v>
      </c>
      <c r="B58" s="91">
        <f t="shared" si="0"/>
        <v>0.93333333333333335</v>
      </c>
    </row>
    <row r="59" spans="1:2" x14ac:dyDescent="0.3">
      <c r="A59">
        <v>57</v>
      </c>
      <c r="B59" s="91">
        <f t="shared" si="0"/>
        <v>0.95</v>
      </c>
    </row>
    <row r="60" spans="1:2" x14ac:dyDescent="0.3">
      <c r="A60">
        <v>58</v>
      </c>
      <c r="B60" s="91">
        <f t="shared" si="0"/>
        <v>0.96666666666666667</v>
      </c>
    </row>
    <row r="61" spans="1:2" x14ac:dyDescent="0.3">
      <c r="A61">
        <v>59</v>
      </c>
      <c r="B61" s="91">
        <f t="shared" si="0"/>
        <v>0.98333333333333328</v>
      </c>
    </row>
    <row r="62" spans="1:2" x14ac:dyDescent="0.3">
      <c r="A62">
        <v>60</v>
      </c>
      <c r="B62" s="91">
        <f t="shared" si="0"/>
        <v>1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6A22-4FDB-431E-A279-633DA692B9E6}">
  <dimension ref="A1:C38"/>
  <sheetViews>
    <sheetView workbookViewId="0">
      <selection activeCell="C11" sqref="C11"/>
    </sheetView>
  </sheetViews>
  <sheetFormatPr defaultRowHeight="14.4" x14ac:dyDescent="0.3"/>
  <sheetData>
    <row r="1" spans="1:3" ht="16.2" x14ac:dyDescent="0.3">
      <c r="A1" s="40" t="s">
        <v>53</v>
      </c>
      <c r="B1">
        <v>0</v>
      </c>
    </row>
    <row r="2" spans="1:3" ht="16.2" x14ac:dyDescent="0.3">
      <c r="A2" s="40" t="s">
        <v>54</v>
      </c>
      <c r="B2">
        <v>1</v>
      </c>
    </row>
    <row r="3" spans="1:3" ht="16.2" x14ac:dyDescent="0.3">
      <c r="A3" s="40" t="s">
        <v>55</v>
      </c>
      <c r="B3">
        <v>2</v>
      </c>
    </row>
    <row r="4" spans="1:3" ht="16.2" x14ac:dyDescent="0.3">
      <c r="A4" s="40" t="s">
        <v>56</v>
      </c>
      <c r="B4">
        <v>3</v>
      </c>
    </row>
    <row r="5" spans="1:3" ht="16.2" x14ac:dyDescent="0.3">
      <c r="A5" s="40" t="s">
        <v>57</v>
      </c>
      <c r="B5">
        <v>4</v>
      </c>
    </row>
    <row r="6" spans="1:3" ht="16.2" x14ac:dyDescent="0.3">
      <c r="A6" s="40" t="s">
        <v>58</v>
      </c>
      <c r="B6">
        <v>5</v>
      </c>
    </row>
    <row r="7" spans="1:3" ht="17.399999999999999" x14ac:dyDescent="0.3">
      <c r="A7" s="20" t="s">
        <v>38</v>
      </c>
    </row>
    <row r="8" spans="1:3" ht="17.399999999999999" x14ac:dyDescent="0.3">
      <c r="A8" s="20" t="s">
        <v>39</v>
      </c>
    </row>
    <row r="11" spans="1:3" x14ac:dyDescent="0.3">
      <c r="A11" t="s">
        <v>40</v>
      </c>
      <c r="B11">
        <f>Calculator!G18</f>
        <v>0</v>
      </c>
      <c r="C11" t="b">
        <f>B11&lt;36</f>
        <v>1</v>
      </c>
    </row>
    <row r="12" spans="1:3" x14ac:dyDescent="0.3">
      <c r="A12" t="s">
        <v>41</v>
      </c>
      <c r="B12" t="e">
        <f>Calculator!#REF!</f>
        <v>#REF!</v>
      </c>
    </row>
    <row r="13" spans="1:3" x14ac:dyDescent="0.3">
      <c r="B13" t="s">
        <v>42</v>
      </c>
    </row>
    <row r="14" spans="1:3" x14ac:dyDescent="0.3">
      <c r="A14">
        <v>36</v>
      </c>
      <c r="B14">
        <v>2</v>
      </c>
    </row>
    <row r="15" spans="1:3" x14ac:dyDescent="0.3">
      <c r="A15">
        <v>37</v>
      </c>
      <c r="B15">
        <v>3</v>
      </c>
    </row>
    <row r="16" spans="1:3" x14ac:dyDescent="0.3">
      <c r="A16">
        <v>38</v>
      </c>
      <c r="B16">
        <v>3</v>
      </c>
    </row>
    <row r="17" spans="1:2" x14ac:dyDescent="0.3">
      <c r="A17">
        <v>39</v>
      </c>
      <c r="B17">
        <v>3</v>
      </c>
    </row>
    <row r="18" spans="1:2" x14ac:dyDescent="0.3">
      <c r="A18">
        <v>40</v>
      </c>
      <c r="B18">
        <v>3</v>
      </c>
    </row>
    <row r="19" spans="1:2" x14ac:dyDescent="0.3">
      <c r="A19">
        <v>41</v>
      </c>
      <c r="B19">
        <v>3</v>
      </c>
    </row>
    <row r="20" spans="1:2" x14ac:dyDescent="0.3">
      <c r="A20">
        <v>42</v>
      </c>
      <c r="B20">
        <v>3</v>
      </c>
    </row>
    <row r="21" spans="1:2" x14ac:dyDescent="0.3">
      <c r="A21">
        <v>43</v>
      </c>
      <c r="B21">
        <v>3</v>
      </c>
    </row>
    <row r="22" spans="1:2" x14ac:dyDescent="0.3">
      <c r="A22">
        <v>44</v>
      </c>
      <c r="B22">
        <v>3</v>
      </c>
    </row>
    <row r="23" spans="1:2" x14ac:dyDescent="0.3">
      <c r="A23">
        <v>45</v>
      </c>
      <c r="B23">
        <v>3</v>
      </c>
    </row>
    <row r="24" spans="1:2" x14ac:dyDescent="0.3">
      <c r="A24">
        <v>46</v>
      </c>
      <c r="B24">
        <v>3</v>
      </c>
    </row>
    <row r="25" spans="1:2" x14ac:dyDescent="0.3">
      <c r="A25">
        <v>47</v>
      </c>
      <c r="B25">
        <v>3</v>
      </c>
    </row>
    <row r="26" spans="1:2" x14ac:dyDescent="0.3">
      <c r="A26">
        <v>48</v>
      </c>
      <c r="B26">
        <v>3</v>
      </c>
    </row>
    <row r="27" spans="1:2" x14ac:dyDescent="0.3">
      <c r="A27">
        <v>49</v>
      </c>
      <c r="B27">
        <v>4</v>
      </c>
    </row>
    <row r="28" spans="1:2" x14ac:dyDescent="0.3">
      <c r="A28">
        <v>50</v>
      </c>
      <c r="B28">
        <v>4</v>
      </c>
    </row>
    <row r="29" spans="1:2" x14ac:dyDescent="0.3">
      <c r="A29">
        <v>51</v>
      </c>
      <c r="B29">
        <v>4</v>
      </c>
    </row>
    <row r="30" spans="1:2" x14ac:dyDescent="0.3">
      <c r="A30">
        <v>52</v>
      </c>
      <c r="B30">
        <v>4</v>
      </c>
    </row>
    <row r="31" spans="1:2" x14ac:dyDescent="0.3">
      <c r="A31">
        <v>53</v>
      </c>
      <c r="B31">
        <v>4</v>
      </c>
    </row>
    <row r="32" spans="1:2" x14ac:dyDescent="0.3">
      <c r="A32">
        <v>54</v>
      </c>
      <c r="B32">
        <v>4</v>
      </c>
    </row>
    <row r="33" spans="1:2" x14ac:dyDescent="0.3">
      <c r="A33">
        <v>55</v>
      </c>
      <c r="B33">
        <v>4</v>
      </c>
    </row>
    <row r="34" spans="1:2" x14ac:dyDescent="0.3">
      <c r="A34">
        <v>56</v>
      </c>
      <c r="B34">
        <v>4</v>
      </c>
    </row>
    <row r="35" spans="1:2" x14ac:dyDescent="0.3">
      <c r="A35">
        <v>57</v>
      </c>
      <c r="B35">
        <v>4</v>
      </c>
    </row>
    <row r="36" spans="1:2" x14ac:dyDescent="0.3">
      <c r="A36">
        <v>58</v>
      </c>
      <c r="B36">
        <v>4</v>
      </c>
    </row>
    <row r="37" spans="1:2" x14ac:dyDescent="0.3">
      <c r="A37">
        <v>59</v>
      </c>
      <c r="B37">
        <v>4</v>
      </c>
    </row>
    <row r="38" spans="1:2" x14ac:dyDescent="0.3">
      <c r="A38">
        <v>60</v>
      </c>
      <c r="B38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17AD78AF2E764C8F5FBFBA00349956" ma:contentTypeVersion="10" ma:contentTypeDescription="Create a new document." ma:contentTypeScope="" ma:versionID="5a88ead9cbce1de79f6ef0831ef45e28">
  <xsd:schema xmlns:xsd="http://www.w3.org/2001/XMLSchema" xmlns:xs="http://www.w3.org/2001/XMLSchema" xmlns:p="http://schemas.microsoft.com/office/2006/metadata/properties" xmlns:ns3="b3d5637d-02b5-4a8e-86dd-ccecfa342466" xmlns:ns4="b9887c2d-c181-4022-942c-dc110778282e" targetNamespace="http://schemas.microsoft.com/office/2006/metadata/properties" ma:root="true" ma:fieldsID="e0d7588f270ca88006146c6155d2f72e" ns3:_="" ns4:_="">
    <xsd:import namespace="b3d5637d-02b5-4a8e-86dd-ccecfa342466"/>
    <xsd:import namespace="b9887c2d-c181-4022-942c-dc110778282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3:SharedWithDetails" minOccurs="0"/>
                <xsd:element ref="ns3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5637d-02b5-4a8e-86dd-ccecfa3424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87c2d-c181-4022-942c-dc1107782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A6EF5-291A-4664-95F3-6F5FD68435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E970B9-66F6-4EB1-AAB6-68BC9FF78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5637d-02b5-4a8e-86dd-ccecfa342466"/>
    <ds:schemaRef ds:uri="b9887c2d-c181-4022-942c-dc1107782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75DA0F-94EA-48FC-A7A4-81CE7E90F6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Calculator</vt:lpstr>
      <vt:lpstr>Rent Reduction Calculations</vt:lpstr>
      <vt:lpstr>Total Benefit</vt:lpstr>
      <vt:lpstr>Sheet1</vt:lpstr>
      <vt:lpstr>Calculator!Print_Area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Hammann</dc:creator>
  <cp:lastModifiedBy>Johann Hammann</cp:lastModifiedBy>
  <cp:lastPrinted>2024-05-14T09:03:46Z</cp:lastPrinted>
  <dcterms:created xsi:type="dcterms:W3CDTF">2020-02-28T12:56:17Z</dcterms:created>
  <dcterms:modified xsi:type="dcterms:W3CDTF">2024-05-14T09:16:02Z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0x0101000F17AD78AF2E764C8F5FBFBA00349956</vt:lpwstr>
  </property>
</Properties>
</file>